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38858d9e898b3d4/문서/0. 마스터/"/>
    </mc:Choice>
  </mc:AlternateContent>
  <xr:revisionPtr revIDLastSave="1" documentId="13_ncr:1_{8B59BFAC-16F1-4C8F-BA22-18FA90A78AE0}" xr6:coauthVersionLast="47" xr6:coauthVersionMax="47" xr10:uidLastSave="{8254C122-468F-45FA-8697-422B10EC11C2}"/>
  <bookViews>
    <workbookView xWindow="16668" yWindow="1200" windowWidth="18000" windowHeight="12264" xr2:uid="{00000000-000D-0000-FFFF-FFFF00000000}"/>
  </bookViews>
  <sheets>
    <sheet name="통장관리시스템(양식)" sheetId="13" r:id="rId1"/>
  </sheets>
  <definedNames>
    <definedName name="_xlnm.Print_Area" localSheetId="0">'통장관리시스템(양식)'!$B$2:$T$159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3" i="13" l="1"/>
  <c r="S73" i="13" s="1"/>
  <c r="Q159" i="13"/>
  <c r="Q17" i="13" s="1"/>
  <c r="P159" i="13"/>
  <c r="P17" i="13" s="1"/>
  <c r="O159" i="13"/>
  <c r="O17" i="13" s="1"/>
  <c r="N159" i="13"/>
  <c r="N17" i="13" s="1"/>
  <c r="M159" i="13"/>
  <c r="M17" i="13" s="1"/>
  <c r="L159" i="13"/>
  <c r="L17" i="13" s="1"/>
  <c r="K159" i="13"/>
  <c r="K17" i="13" s="1"/>
  <c r="J159" i="13"/>
  <c r="J17" i="13" s="1"/>
  <c r="I159" i="13"/>
  <c r="I17" i="13" s="1"/>
  <c r="H159" i="13"/>
  <c r="H17" i="13" s="1"/>
  <c r="G159" i="13"/>
  <c r="G17" i="13" s="1"/>
  <c r="F159" i="13"/>
  <c r="F17" i="13" s="1"/>
  <c r="R146" i="13"/>
  <c r="S146" i="13" s="1"/>
  <c r="R145" i="13"/>
  <c r="R144" i="13"/>
  <c r="R143" i="13"/>
  <c r="S143" i="13" s="1"/>
  <c r="R142" i="13"/>
  <c r="S142" i="13" s="1"/>
  <c r="R141" i="13"/>
  <c r="R150" i="13"/>
  <c r="S150" i="13" s="1"/>
  <c r="R140" i="13"/>
  <c r="S140" i="13" s="1"/>
  <c r="Q129" i="13"/>
  <c r="Q16" i="13" s="1"/>
  <c r="P129" i="13"/>
  <c r="P16" i="13" s="1"/>
  <c r="O129" i="13"/>
  <c r="O16" i="13" s="1"/>
  <c r="N129" i="13"/>
  <c r="N16" i="13" s="1"/>
  <c r="M129" i="13"/>
  <c r="M16" i="13" s="1"/>
  <c r="L129" i="13"/>
  <c r="L16" i="13" s="1"/>
  <c r="K129" i="13"/>
  <c r="K16" i="13" s="1"/>
  <c r="J129" i="13"/>
  <c r="J16" i="13" s="1"/>
  <c r="I129" i="13"/>
  <c r="I16" i="13" s="1"/>
  <c r="H129" i="13"/>
  <c r="H16" i="13" s="1"/>
  <c r="G129" i="13"/>
  <c r="G16" i="13" s="1"/>
  <c r="F129" i="13"/>
  <c r="F16" i="13" s="1"/>
  <c r="R128" i="13"/>
  <c r="S128" i="13" s="1"/>
  <c r="Q122" i="13"/>
  <c r="Q15" i="13" s="1"/>
  <c r="P122" i="13"/>
  <c r="P15" i="13" s="1"/>
  <c r="O122" i="13"/>
  <c r="O15" i="13" s="1"/>
  <c r="N122" i="13"/>
  <c r="N15" i="13" s="1"/>
  <c r="M122" i="13"/>
  <c r="M15" i="13" s="1"/>
  <c r="L122" i="13"/>
  <c r="L15" i="13" s="1"/>
  <c r="K122" i="13"/>
  <c r="K15" i="13" s="1"/>
  <c r="J122" i="13"/>
  <c r="J15" i="13" s="1"/>
  <c r="I122" i="13"/>
  <c r="I15" i="13" s="1"/>
  <c r="H122" i="13"/>
  <c r="H15" i="13" s="1"/>
  <c r="G122" i="13"/>
  <c r="G15" i="13" s="1"/>
  <c r="F122" i="13"/>
  <c r="F15" i="13" s="1"/>
  <c r="R87" i="13"/>
  <c r="S87" i="13" s="1"/>
  <c r="R86" i="13"/>
  <c r="S86" i="13" s="1"/>
  <c r="R85" i="13"/>
  <c r="S85" i="13" s="1"/>
  <c r="R84" i="13"/>
  <c r="S84" i="13" s="1"/>
  <c r="R83" i="13"/>
  <c r="S83" i="13" s="1"/>
  <c r="Q115" i="13"/>
  <c r="Q14" i="13" s="1"/>
  <c r="P115" i="13"/>
  <c r="P14" i="13" s="1"/>
  <c r="O115" i="13"/>
  <c r="O14" i="13" s="1"/>
  <c r="N115" i="13"/>
  <c r="N14" i="13" s="1"/>
  <c r="M115" i="13"/>
  <c r="M14" i="13" s="1"/>
  <c r="L115" i="13"/>
  <c r="L14" i="13" s="1"/>
  <c r="K115" i="13"/>
  <c r="K14" i="13" s="1"/>
  <c r="J115" i="13"/>
  <c r="J14" i="13" s="1"/>
  <c r="I115" i="13"/>
  <c r="I14" i="13" s="1"/>
  <c r="H115" i="13"/>
  <c r="H14" i="13" s="1"/>
  <c r="G115" i="13"/>
  <c r="G14" i="13" s="1"/>
  <c r="F115" i="13"/>
  <c r="F14" i="13" s="1"/>
  <c r="R102" i="13"/>
  <c r="S102" i="13" s="1"/>
  <c r="R101" i="13"/>
  <c r="S101" i="13" s="1"/>
  <c r="R114" i="13"/>
  <c r="S114" i="13" s="1"/>
  <c r="R113" i="13"/>
  <c r="S113" i="13" s="1"/>
  <c r="R112" i="13"/>
  <c r="S112" i="13" s="1"/>
  <c r="R111" i="13"/>
  <c r="S111" i="13" s="1"/>
  <c r="R110" i="13"/>
  <c r="S110" i="13" s="1"/>
  <c r="R109" i="13"/>
  <c r="S109" i="13" s="1"/>
  <c r="R108" i="13"/>
  <c r="S108" i="13" s="1"/>
  <c r="R107" i="13"/>
  <c r="S107" i="13" s="1"/>
  <c r="R106" i="13"/>
  <c r="S106" i="13" s="1"/>
  <c r="R105" i="13"/>
  <c r="S105" i="13" s="1"/>
  <c r="R104" i="13"/>
  <c r="S104" i="13" s="1"/>
  <c r="R103" i="13"/>
  <c r="S103" i="13" s="1"/>
  <c r="Q95" i="13"/>
  <c r="Q13" i="13" s="1"/>
  <c r="P95" i="13"/>
  <c r="P13" i="13" s="1"/>
  <c r="O95" i="13"/>
  <c r="O13" i="13" s="1"/>
  <c r="N95" i="13"/>
  <c r="N13" i="13" s="1"/>
  <c r="M95" i="13"/>
  <c r="M13" i="13" s="1"/>
  <c r="L95" i="13"/>
  <c r="L13" i="13" s="1"/>
  <c r="K95" i="13"/>
  <c r="K13" i="13" s="1"/>
  <c r="J95" i="13"/>
  <c r="J13" i="13" s="1"/>
  <c r="I95" i="13"/>
  <c r="I13" i="13" s="1"/>
  <c r="H95" i="13"/>
  <c r="H13" i="13" s="1"/>
  <c r="G95" i="13"/>
  <c r="G13" i="13" s="1"/>
  <c r="F95" i="13"/>
  <c r="F13" i="13" s="1"/>
  <c r="R65" i="13"/>
  <c r="S65" i="13" s="1"/>
  <c r="R64" i="13"/>
  <c r="S64" i="13" s="1"/>
  <c r="R63" i="13"/>
  <c r="S63" i="13" s="1"/>
  <c r="R62" i="13"/>
  <c r="S62" i="13" s="1"/>
  <c r="R61" i="13"/>
  <c r="S61" i="13" s="1"/>
  <c r="R60" i="13"/>
  <c r="S60" i="13" s="1"/>
  <c r="R59" i="13"/>
  <c r="S59" i="13" s="1"/>
  <c r="R58" i="13"/>
  <c r="S58" i="13" s="1"/>
  <c r="R57" i="13"/>
  <c r="S57" i="13" s="1"/>
  <c r="R56" i="13"/>
  <c r="S56" i="13" s="1"/>
  <c r="R55" i="13"/>
  <c r="S55" i="13" s="1"/>
  <c r="R54" i="13"/>
  <c r="S54" i="13" s="1"/>
  <c r="R53" i="13"/>
  <c r="S53" i="13" s="1"/>
  <c r="R52" i="13"/>
  <c r="S52" i="13" s="1"/>
  <c r="R41" i="13"/>
  <c r="S41" i="13" s="1"/>
  <c r="R40" i="13"/>
  <c r="S40" i="13" s="1"/>
  <c r="R39" i="13"/>
  <c r="S39" i="13" s="1"/>
  <c r="R93" i="13"/>
  <c r="S93" i="13" s="1"/>
  <c r="R92" i="13"/>
  <c r="S92" i="13" s="1"/>
  <c r="R94" i="13"/>
  <c r="S94" i="13" s="1"/>
  <c r="R17" i="13" l="1"/>
  <c r="P18" i="13" s="1"/>
  <c r="P19" i="13" s="1"/>
  <c r="R16" i="13"/>
  <c r="S16" i="13" s="1"/>
  <c r="R15" i="13"/>
  <c r="S15" i="13" s="1"/>
  <c r="R14" i="13"/>
  <c r="S14" i="13" s="1"/>
  <c r="R13" i="13"/>
  <c r="S13" i="13" s="1"/>
  <c r="R129" i="13"/>
  <c r="S129" i="13" s="1"/>
  <c r="R115" i="13"/>
  <c r="S115" i="13" s="1"/>
  <c r="M18" i="13" l="1"/>
  <c r="M19" i="13" s="1"/>
  <c r="I18" i="13"/>
  <c r="I19" i="13" s="1"/>
  <c r="F18" i="13"/>
  <c r="F19" i="13" s="1"/>
  <c r="Q18" i="13"/>
  <c r="Q19" i="13" s="1"/>
  <c r="N18" i="13"/>
  <c r="N19" i="13" s="1"/>
  <c r="S17" i="13"/>
  <c r="G18" i="13"/>
  <c r="G19" i="13" s="1"/>
  <c r="L18" i="13"/>
  <c r="L19" i="13" s="1"/>
  <c r="O18" i="13"/>
  <c r="O19" i="13" s="1"/>
  <c r="J18" i="13"/>
  <c r="J19" i="13" s="1"/>
  <c r="H18" i="13"/>
  <c r="H19" i="13" s="1"/>
  <c r="K18" i="13"/>
  <c r="K19" i="13" s="1"/>
  <c r="R19" i="13" l="1"/>
  <c r="S19" i="13" s="1"/>
  <c r="R18" i="13"/>
  <c r="S18" i="13" s="1"/>
  <c r="R36" i="13"/>
  <c r="S36" i="13" s="1"/>
  <c r="R28" i="13"/>
  <c r="S28" i="13" s="1"/>
  <c r="R90" i="13" l="1"/>
  <c r="S90" i="13" s="1"/>
  <c r="R91" i="13"/>
  <c r="S91" i="13" s="1"/>
  <c r="R37" i="13" l="1"/>
  <c r="S37" i="13" s="1"/>
  <c r="R38" i="13"/>
  <c r="S38" i="13" s="1"/>
  <c r="R151" i="13"/>
  <c r="S151" i="13" s="1"/>
  <c r="R152" i="13"/>
  <c r="S152" i="13" s="1"/>
  <c r="R153" i="13"/>
  <c r="S153" i="13" s="1"/>
  <c r="R29" i="13"/>
  <c r="S29" i="13" s="1"/>
  <c r="R30" i="13"/>
  <c r="S30" i="13" s="1"/>
  <c r="R31" i="13"/>
  <c r="S31" i="13" s="1"/>
  <c r="R32" i="13"/>
  <c r="S32" i="13" s="1"/>
  <c r="R158" i="13" l="1"/>
  <c r="S158" i="13" s="1"/>
  <c r="R157" i="13" l="1"/>
  <c r="S157" i="13" s="1"/>
  <c r="R156" i="13" l="1"/>
  <c r="S156" i="13" s="1"/>
  <c r="R155" i="13"/>
  <c r="S155" i="13" s="1"/>
  <c r="R154" i="13"/>
  <c r="S154" i="13" s="1"/>
  <c r="R149" i="13"/>
  <c r="S149" i="13" s="1"/>
  <c r="R148" i="13"/>
  <c r="S148" i="13" s="1"/>
  <c r="R147" i="13"/>
  <c r="S147" i="13" s="1"/>
  <c r="S145" i="13"/>
  <c r="S144" i="13"/>
  <c r="S141" i="13"/>
  <c r="R139" i="13"/>
  <c r="S139" i="13" s="1"/>
  <c r="R138" i="13"/>
  <c r="S138" i="13" s="1"/>
  <c r="R137" i="13"/>
  <c r="S137" i="13" s="1"/>
  <c r="R136" i="13"/>
  <c r="S136" i="13" s="1"/>
  <c r="R135" i="13"/>
  <c r="S135" i="13" s="1"/>
  <c r="R89" i="13"/>
  <c r="S89" i="13" s="1"/>
  <c r="R88" i="13"/>
  <c r="S88" i="13" s="1"/>
  <c r="R82" i="13"/>
  <c r="S82" i="13" s="1"/>
  <c r="R81" i="13"/>
  <c r="S81" i="13" s="1"/>
  <c r="Q75" i="13"/>
  <c r="P75" i="13"/>
  <c r="O75" i="13"/>
  <c r="N75" i="13"/>
  <c r="M75" i="13"/>
  <c r="L75" i="13"/>
  <c r="K75" i="13"/>
  <c r="J75" i="13"/>
  <c r="I75" i="13"/>
  <c r="H75" i="13"/>
  <c r="G75" i="13"/>
  <c r="F75" i="13"/>
  <c r="R74" i="13"/>
  <c r="S74" i="13" s="1"/>
  <c r="R72" i="13"/>
  <c r="S72" i="13" s="1"/>
  <c r="Q66" i="13"/>
  <c r="P66" i="13"/>
  <c r="O66" i="13"/>
  <c r="N66" i="13"/>
  <c r="M66" i="13"/>
  <c r="L66" i="13"/>
  <c r="K66" i="13"/>
  <c r="J66" i="13"/>
  <c r="I66" i="13"/>
  <c r="H66" i="13"/>
  <c r="G66" i="13"/>
  <c r="F66" i="13"/>
  <c r="R51" i="13"/>
  <c r="S51" i="13" s="1"/>
  <c r="R50" i="13"/>
  <c r="S50" i="13" s="1"/>
  <c r="Q42" i="13"/>
  <c r="P42" i="13"/>
  <c r="O42" i="13"/>
  <c r="N42" i="13"/>
  <c r="M42" i="13"/>
  <c r="L42" i="13"/>
  <c r="K42" i="13"/>
  <c r="J42" i="13"/>
  <c r="I42" i="13"/>
  <c r="H42" i="13"/>
  <c r="G42" i="13"/>
  <c r="F42" i="13"/>
  <c r="R35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R33" i="13"/>
  <c r="S33" i="13" s="1"/>
  <c r="R27" i="13"/>
  <c r="S27" i="13" s="1"/>
  <c r="H10" i="13" l="1"/>
  <c r="I10" i="13"/>
  <c r="Q10" i="13"/>
  <c r="K11" i="13"/>
  <c r="J11" i="13"/>
  <c r="J10" i="13"/>
  <c r="L11" i="13"/>
  <c r="K10" i="13"/>
  <c r="M11" i="13"/>
  <c r="P10" i="13"/>
  <c r="L10" i="13"/>
  <c r="N11" i="13"/>
  <c r="M10" i="13"/>
  <c r="G11" i="13"/>
  <c r="O11" i="13"/>
  <c r="N10" i="13"/>
  <c r="H11" i="13"/>
  <c r="P11" i="13"/>
  <c r="G10" i="13"/>
  <c r="O10" i="13"/>
  <c r="I11" i="13"/>
  <c r="Q11" i="13"/>
  <c r="F11" i="13"/>
  <c r="F10" i="13"/>
  <c r="R95" i="13"/>
  <c r="S95" i="13" s="1"/>
  <c r="Q43" i="13"/>
  <c r="O43" i="13"/>
  <c r="P43" i="13"/>
  <c r="L44" i="13"/>
  <c r="P44" i="13"/>
  <c r="F44" i="13"/>
  <c r="J44" i="13"/>
  <c r="N44" i="13"/>
  <c r="H44" i="13"/>
  <c r="I44" i="13"/>
  <c r="M44" i="13"/>
  <c r="Q44" i="13"/>
  <c r="G44" i="13"/>
  <c r="K44" i="13"/>
  <c r="O44" i="13"/>
  <c r="R34" i="13"/>
  <c r="S34" i="13" s="1"/>
  <c r="S35" i="13"/>
  <c r="N9" i="13"/>
  <c r="O9" i="13"/>
  <c r="F9" i="13"/>
  <c r="P9" i="13"/>
  <c r="Q9" i="13"/>
  <c r="G9" i="13"/>
  <c r="M9" i="13"/>
  <c r="L9" i="13"/>
  <c r="K9" i="13"/>
  <c r="J9" i="13"/>
  <c r="I9" i="13"/>
  <c r="H9" i="13"/>
  <c r="N43" i="13"/>
  <c r="F43" i="13"/>
  <c r="J43" i="13"/>
  <c r="G43" i="13"/>
  <c r="K43" i="13"/>
  <c r="R42" i="13"/>
  <c r="H43" i="13"/>
  <c r="L43" i="13"/>
  <c r="R66" i="13"/>
  <c r="S66" i="13" s="1"/>
  <c r="R75" i="13"/>
  <c r="S75" i="13" s="1"/>
  <c r="I43" i="13"/>
  <c r="M43" i="13"/>
  <c r="O12" i="13" l="1"/>
  <c r="O21" i="13" s="1"/>
  <c r="G12" i="13"/>
  <c r="G21" i="13" s="1"/>
  <c r="M12" i="13"/>
  <c r="M21" i="13" s="1"/>
  <c r="L12" i="13"/>
  <c r="L21" i="13" s="1"/>
  <c r="N12" i="13"/>
  <c r="N21" i="13" s="1"/>
  <c r="K12" i="13"/>
  <c r="K21" i="13" s="1"/>
  <c r="J12" i="13"/>
  <c r="J21" i="13" s="1"/>
  <c r="R11" i="13"/>
  <c r="S11" i="13" s="1"/>
  <c r="Q12" i="13"/>
  <c r="Q21" i="13" s="1"/>
  <c r="P12" i="13"/>
  <c r="P21" i="13" s="1"/>
  <c r="I12" i="13"/>
  <c r="I21" i="13" s="1"/>
  <c r="H12" i="13"/>
  <c r="H21" i="13" s="1"/>
  <c r="F12" i="13"/>
  <c r="F21" i="13" s="1"/>
  <c r="R10" i="13"/>
  <c r="S10" i="13" s="1"/>
  <c r="R44" i="13"/>
  <c r="R9" i="13"/>
  <c r="S9" i="13" s="1"/>
  <c r="R159" i="13"/>
  <c r="S159" i="13" s="1"/>
  <c r="S42" i="13"/>
  <c r="S43" i="13" s="1"/>
  <c r="R43" i="13"/>
  <c r="R21" i="13" l="1"/>
  <c r="S21" i="13" s="1"/>
  <c r="R12" i="13"/>
  <c r="S12" i="13" s="1"/>
  <c r="R121" i="13"/>
  <c r="R122" i="13" l="1"/>
  <c r="S122" i="13" s="1"/>
  <c r="S121" i="13"/>
</calcChain>
</file>

<file path=xl/sharedStrings.xml><?xml version="1.0" encoding="utf-8"?>
<sst xmlns="http://schemas.openxmlformats.org/spreadsheetml/2006/main" count="266" uniqueCount="124">
  <si>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</si>
  <si>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</si>
  <si>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</si>
  <si>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</si>
  <si>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</si>
  <si>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</si>
  <si>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</si>
  <si>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</si>
  <si>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</si>
  <si>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</si>
  <si>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</si>
  <si>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</si>
  <si>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계</t>
    <phoneticPr fontId="2" type="noConversion"/>
  </si>
  <si>
    <t>구분</t>
    <phoneticPr fontId="2" type="noConversion"/>
  </si>
  <si>
    <t>부모님</t>
    <phoneticPr fontId="2" type="noConversion"/>
  </si>
  <si>
    <t>비고</t>
    <phoneticPr fontId="2" type="noConversion"/>
  </si>
  <si>
    <t>명절</t>
    <phoneticPr fontId="2" type="noConversion"/>
  </si>
  <si>
    <t>기타</t>
    <phoneticPr fontId="2" type="noConversion"/>
  </si>
  <si>
    <t>월평균</t>
    <phoneticPr fontId="2" type="noConversion"/>
  </si>
  <si>
    <t>담보대출</t>
    <phoneticPr fontId="2" type="noConversion"/>
  </si>
  <si>
    <t>소계</t>
    <phoneticPr fontId="2" type="noConversion"/>
  </si>
  <si>
    <t>비정기</t>
    <phoneticPr fontId="2" type="noConversion"/>
  </si>
  <si>
    <t>자동차관련</t>
    <phoneticPr fontId="2" type="noConversion"/>
  </si>
  <si>
    <t>지출</t>
    <phoneticPr fontId="2" type="noConversion"/>
  </si>
  <si>
    <t>계획</t>
    <phoneticPr fontId="2" type="noConversion"/>
  </si>
  <si>
    <t>실적</t>
    <phoneticPr fontId="2" type="noConversion"/>
  </si>
  <si>
    <t>계획比</t>
    <phoneticPr fontId="2" type="noConversion"/>
  </si>
  <si>
    <t>저축/투자</t>
  </si>
  <si>
    <t>보험료</t>
    <phoneticPr fontId="2" type="noConversion"/>
  </si>
  <si>
    <t>운동</t>
    <phoneticPr fontId="2" type="noConversion"/>
  </si>
  <si>
    <t>구 분</t>
    <phoneticPr fontId="2" type="noConversion"/>
  </si>
  <si>
    <t>1월</t>
  </si>
  <si>
    <t>2월</t>
  </si>
  <si>
    <t>계</t>
  </si>
  <si>
    <t>월평균</t>
  </si>
  <si>
    <t>비고</t>
  </si>
  <si>
    <t>수입</t>
    <phoneticPr fontId="2" type="noConversion"/>
  </si>
  <si>
    <t>계획比(%)</t>
    <phoneticPr fontId="2" type="noConversion"/>
  </si>
  <si>
    <t>수입 소계</t>
    <phoneticPr fontId="2" type="noConversion"/>
  </si>
  <si>
    <t>수입(+)</t>
    <phoneticPr fontId="2" type="noConversion"/>
  </si>
  <si>
    <t>1. 수입통장</t>
    <phoneticPr fontId="2" type="noConversion"/>
  </si>
  <si>
    <t>[OO은행 000000-000-000]</t>
    <phoneticPr fontId="2" type="noConversion"/>
  </si>
  <si>
    <t>급여</t>
    <phoneticPr fontId="2" type="noConversion"/>
  </si>
  <si>
    <t>명절 상여금</t>
    <phoneticPr fontId="2" type="noConversion"/>
  </si>
  <si>
    <t>성과급</t>
    <phoneticPr fontId="2" type="noConversion"/>
  </si>
  <si>
    <t>N잡(스마트스토어)</t>
    <phoneticPr fontId="2" type="noConversion"/>
  </si>
  <si>
    <t>3월 승진</t>
    <phoneticPr fontId="2" type="noConversion"/>
  </si>
  <si>
    <t>(단위:만원)</t>
    <phoneticPr fontId="2" type="noConversion"/>
  </si>
  <si>
    <t>연말 성과급</t>
    <phoneticPr fontId="2" type="noConversion"/>
  </si>
  <si>
    <t>연말까지 순수익 30만원 만들기</t>
    <phoneticPr fontId="2" type="noConversion"/>
  </si>
  <si>
    <t>승진했으나 실수령 -20만원</t>
    <phoneticPr fontId="2" type="noConversion"/>
  </si>
  <si>
    <t>일찍 시작했으나 계획대비 차질</t>
    <phoneticPr fontId="2" type="noConversion"/>
  </si>
  <si>
    <t>학자금준비</t>
    <phoneticPr fontId="2" type="noConversion"/>
  </si>
  <si>
    <t>노후준비</t>
    <phoneticPr fontId="2" type="noConversion"/>
  </si>
  <si>
    <t>주택마련</t>
    <phoneticPr fontId="2" type="noConversion"/>
  </si>
  <si>
    <t>창업자금</t>
    <phoneticPr fontId="2" type="noConversion"/>
  </si>
  <si>
    <t>연금저축펀드</t>
    <phoneticPr fontId="2" type="noConversion"/>
  </si>
  <si>
    <t>정기적금</t>
    <phoneticPr fontId="2" type="noConversion"/>
  </si>
  <si>
    <t>적립식펀드</t>
    <phoneticPr fontId="2" type="noConversion"/>
  </si>
  <si>
    <t>청약저축통장</t>
    <phoneticPr fontId="2" type="noConversion"/>
  </si>
  <si>
    <t>[OO은행 100000-000-000]</t>
    <phoneticPr fontId="2" type="noConversion"/>
  </si>
  <si>
    <t>※ 연간 계획을 미리 셋팅해 두고, 매월 1회씩 특이사항만 수정하며 전체 계획대비 진행사항을 체크합니다.</t>
    <phoneticPr fontId="2" type="noConversion"/>
  </si>
  <si>
    <t>해외여행</t>
    <phoneticPr fontId="2" type="noConversion"/>
  </si>
  <si>
    <t>관리비</t>
    <phoneticPr fontId="2" type="noConversion"/>
  </si>
  <si>
    <t>공과금</t>
    <phoneticPr fontId="2" type="noConversion"/>
  </si>
  <si>
    <t>식비</t>
    <phoneticPr fontId="2" type="noConversion"/>
  </si>
  <si>
    <t>외식비</t>
    <phoneticPr fontId="2" type="noConversion"/>
  </si>
  <si>
    <t>교통비</t>
    <phoneticPr fontId="2" type="noConversion"/>
  </si>
  <si>
    <t>통신비</t>
    <phoneticPr fontId="2" type="noConversion"/>
  </si>
  <si>
    <t>보험료</t>
    <phoneticPr fontId="2" type="noConversion"/>
  </si>
  <si>
    <t>2. 저축통장(1)</t>
    <phoneticPr fontId="2" type="noConversion"/>
  </si>
  <si>
    <t>3. 저축통장(2)</t>
    <phoneticPr fontId="2" type="noConversion"/>
  </si>
  <si>
    <t>주택담보대출원금</t>
    <phoneticPr fontId="2" type="noConversion"/>
  </si>
  <si>
    <t>주택담보대출이자</t>
    <phoneticPr fontId="2" type="noConversion"/>
  </si>
  <si>
    <t>7월부터 금리인상</t>
    <phoneticPr fontId="2" type="noConversion"/>
  </si>
  <si>
    <t>※ 대출은 구분하기에 따라 지출로 분류하셔도 됩니다. (자산에 투자한 대출은 저축으로, 소비에 발생한 대출은 지출로 구분하시는게 좋습니다.)</t>
    <phoneticPr fontId="2" type="noConversion"/>
  </si>
  <si>
    <t>저축통장(1) 계</t>
    <phoneticPr fontId="2" type="noConversion"/>
  </si>
  <si>
    <t>저축통장(2) 계</t>
    <phoneticPr fontId="2" type="noConversion"/>
  </si>
  <si>
    <t>정기지출(1) 계</t>
    <phoneticPr fontId="2" type="noConversion"/>
  </si>
  <si>
    <t>정기지출(2) 계</t>
    <phoneticPr fontId="2" type="noConversion"/>
  </si>
  <si>
    <t>4. 정기지출통장(1) - 고정비</t>
    <phoneticPr fontId="2" type="noConversion"/>
  </si>
  <si>
    <t>※ 정기지출을 세분화해서 관리하실 때 추가로 나누어 사용하시면 됩니다. 불필요할 경우, 4번 통장으로 관리하시면 됩니다.</t>
    <phoneticPr fontId="2" type="noConversion"/>
  </si>
  <si>
    <t>5. 정기지출통장(2) - 변동비</t>
    <phoneticPr fontId="2" type="noConversion"/>
  </si>
  <si>
    <t>6. 남편용돈통장</t>
    <phoneticPr fontId="2" type="noConversion"/>
  </si>
  <si>
    <t>고정비</t>
    <phoneticPr fontId="2" type="noConversion"/>
  </si>
  <si>
    <t>변동비</t>
    <phoneticPr fontId="2" type="noConversion"/>
  </si>
  <si>
    <t>남편용돈</t>
    <phoneticPr fontId="2" type="noConversion"/>
  </si>
  <si>
    <t>※ 미혼인 경우, 굳이 사용하지 않으셔도 됩니다. (6,7번)</t>
    <phoneticPr fontId="2" type="noConversion"/>
  </si>
  <si>
    <t>7. 아내용돈통장</t>
    <phoneticPr fontId="2" type="noConversion"/>
  </si>
  <si>
    <t>아내용돈</t>
    <phoneticPr fontId="2" type="noConversion"/>
  </si>
  <si>
    <t>회사 중식 제공</t>
    <phoneticPr fontId="2" type="noConversion"/>
  </si>
  <si>
    <t>8. 비정기지출통장</t>
    <phoneticPr fontId="2" type="noConversion"/>
  </si>
  <si>
    <t>비정기지출 계</t>
    <phoneticPr fontId="2" type="noConversion"/>
  </si>
  <si>
    <t>여행/휴가</t>
    <phoneticPr fontId="2" type="noConversion"/>
  </si>
  <si>
    <t>부모님 선물</t>
    <phoneticPr fontId="2" type="noConversion"/>
  </si>
  <si>
    <t>친지방문 비용</t>
    <phoneticPr fontId="2" type="noConversion"/>
  </si>
  <si>
    <t>아빠생신</t>
    <phoneticPr fontId="2" type="noConversion"/>
  </si>
  <si>
    <t>엄마생신</t>
    <phoneticPr fontId="2" type="noConversion"/>
  </si>
  <si>
    <t>연중휴가</t>
    <phoneticPr fontId="2" type="noConversion"/>
  </si>
  <si>
    <t>세금</t>
    <phoneticPr fontId="2" type="noConversion"/>
  </si>
  <si>
    <t>필라테스</t>
    <phoneticPr fontId="2" type="noConversion"/>
  </si>
  <si>
    <t>건강검진</t>
    <phoneticPr fontId="2" type="noConversion"/>
  </si>
  <si>
    <t>경조사비</t>
    <phoneticPr fontId="2" type="noConversion"/>
  </si>
  <si>
    <t>모임 연간회비</t>
    <phoneticPr fontId="2" type="noConversion"/>
  </si>
  <si>
    <t>[통장관리시스템 요약]</t>
    <phoneticPr fontId="2" type="noConversion"/>
  </si>
  <si>
    <t>저축/투자/대출</t>
    <phoneticPr fontId="2" type="noConversion"/>
  </si>
  <si>
    <t>저축통장(1)</t>
    <phoneticPr fontId="2" type="noConversion"/>
  </si>
  <si>
    <t>통장 No.</t>
    <phoneticPr fontId="2" type="noConversion"/>
  </si>
  <si>
    <t>통장이름</t>
    <phoneticPr fontId="2" type="noConversion"/>
  </si>
  <si>
    <t>저축통장(2)-대출</t>
    <phoneticPr fontId="2" type="noConversion"/>
  </si>
  <si>
    <t>정기지출(1)-고정비</t>
    <phoneticPr fontId="2" type="noConversion"/>
  </si>
  <si>
    <t>정기지출(2)-변동비</t>
    <phoneticPr fontId="2" type="noConversion"/>
  </si>
  <si>
    <t>남편용돈</t>
    <phoneticPr fontId="2" type="noConversion"/>
  </si>
  <si>
    <t>아내용돈</t>
    <phoneticPr fontId="2" type="noConversion"/>
  </si>
  <si>
    <t>비정기지출(월별)</t>
    <phoneticPr fontId="2" type="noConversion"/>
  </si>
  <si>
    <t>비정기지출(평균)</t>
    <phoneticPr fontId="2" type="noConversion"/>
  </si>
  <si>
    <t>(8)</t>
    <phoneticPr fontId="2" type="noConversion"/>
  </si>
  <si>
    <t>매월 금액을 평균 배분 ↓↓</t>
    <phoneticPr fontId="2" type="noConversion"/>
  </si>
  <si>
    <t>수지 검토 (수입-저축-지출)</t>
    <phoneticPr fontId="2" type="noConversion"/>
  </si>
  <si>
    <t>수입통장 (실적)</t>
    <phoneticPr fontId="2" type="noConversion"/>
  </si>
  <si>
    <t>※ 자동 요약되니, 건드리지 마세요.</t>
    <phoneticPr fontId="2" type="noConversion"/>
  </si>
  <si>
    <t xml:space="preserve">   </t>
    <phoneticPr fontId="2" type="noConversion"/>
  </si>
  <si>
    <t>※ 현재가 10월 이라는 전제로 만든 샘플입니다. 개인에 맞게 편집해 사용하세요^^</t>
    <phoneticPr fontId="2" type="noConversion"/>
  </si>
  <si>
    <t>20XX년 통장관리시스템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</si>
</sst>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\(0.0%\)"/>
    <numFmt numFmtId="177" formatCode="_-* #,##0.00_-;\-* #,##0.00_-;_-* &quot;-&quot;_-;_-@_-"/>
    <numFmt numFmtId="178" formatCode="0.0%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rgb="FF7030A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4"/>
      <color theme="0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</fills>
  <borders count="8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thin">
        <color auto="1"/>
      </bottom>
      <diagonal/>
    </border>
    <border>
      <left style="hair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41" fontId="3" fillId="2" borderId="0" xfId="1" applyFont="1" applyFill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41" fontId="5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1" fontId="3" fillId="2" borderId="45" xfId="1" applyFont="1" applyFill="1" applyBorder="1" applyAlignment="1">
      <alignment horizontal="center" vertical="center"/>
    </xf>
    <xf numFmtId="41" fontId="3" fillId="2" borderId="26" xfId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41" fontId="3" fillId="2" borderId="16" xfId="1" applyFont="1" applyFill="1" applyBorder="1" applyAlignment="1">
      <alignment horizontal="center" vertical="center"/>
    </xf>
    <xf numFmtId="41" fontId="3" fillId="2" borderId="42" xfId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41" fontId="6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61" xfId="0" applyFont="1" applyFill="1" applyBorder="1">
      <alignment vertical="center"/>
    </xf>
    <xf numFmtId="0" fontId="3" fillId="2" borderId="19" xfId="0" applyFont="1" applyFill="1" applyBorder="1" applyAlignment="1">
      <alignment horizontal="center" vertical="center"/>
    </xf>
    <xf numFmtId="41" fontId="3" fillId="2" borderId="7" xfId="1" applyFont="1" applyFill="1" applyBorder="1" applyAlignment="1">
      <alignment horizontal="center" vertical="center"/>
    </xf>
    <xf numFmtId="41" fontId="3" fillId="2" borderId="29" xfId="1" applyFont="1" applyFill="1" applyBorder="1" applyAlignment="1">
      <alignment horizontal="center" vertical="center"/>
    </xf>
    <xf numFmtId="41" fontId="3" fillId="2" borderId="8" xfId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17" xfId="1" applyFont="1" applyFill="1" applyBorder="1" applyAlignment="1">
      <alignment horizontal="center" vertical="center"/>
    </xf>
    <xf numFmtId="41" fontId="3" fillId="2" borderId="46" xfId="1" applyFont="1" applyFill="1" applyBorder="1" applyAlignment="1">
      <alignment horizontal="center" vertical="center"/>
    </xf>
    <xf numFmtId="41" fontId="3" fillId="2" borderId="19" xfId="1" applyFont="1" applyFill="1" applyBorder="1" applyAlignment="1">
      <alignment horizontal="center" vertical="center"/>
    </xf>
    <xf numFmtId="41" fontId="3" fillId="2" borderId="43" xfId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1" fontId="3" fillId="2" borderId="32" xfId="1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41" fontId="3" fillId="2" borderId="13" xfId="1" applyFont="1" applyFill="1" applyBorder="1" applyAlignment="1">
      <alignment horizontal="center" vertical="center"/>
    </xf>
    <xf numFmtId="41" fontId="3" fillId="2" borderId="61" xfId="1" applyFont="1" applyFill="1" applyBorder="1" applyAlignment="1">
      <alignment horizontal="center" vertical="center"/>
    </xf>
    <xf numFmtId="41" fontId="3" fillId="2" borderId="56" xfId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41" fontId="3" fillId="2" borderId="33" xfId="1" applyFont="1" applyFill="1" applyBorder="1" applyAlignment="1">
      <alignment horizontal="center" vertical="center"/>
    </xf>
    <xf numFmtId="41" fontId="3" fillId="2" borderId="31" xfId="1" applyFont="1" applyFill="1" applyBorder="1" applyAlignment="1">
      <alignment horizontal="center" vertical="center"/>
    </xf>
    <xf numFmtId="41" fontId="3" fillId="2" borderId="30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1" fontId="3" fillId="2" borderId="27" xfId="1" applyFont="1" applyFill="1" applyBorder="1" applyAlignment="1">
      <alignment horizontal="center" vertical="center"/>
    </xf>
    <xf numFmtId="41" fontId="3" fillId="2" borderId="40" xfId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3" fillId="2" borderId="53" xfId="0" applyFont="1" applyFill="1" applyBorder="1">
      <alignment vertical="center"/>
    </xf>
    <xf numFmtId="0" fontId="6" fillId="3" borderId="41" xfId="0" applyFont="1" applyFill="1" applyBorder="1" applyAlignment="1">
      <alignment horizontal="center" vertical="center"/>
    </xf>
    <xf numFmtId="41" fontId="6" fillId="3" borderId="9" xfId="1" applyFont="1" applyFill="1" applyBorder="1" applyAlignment="1">
      <alignment horizontal="center" vertical="center"/>
    </xf>
    <xf numFmtId="41" fontId="6" fillId="3" borderId="25" xfId="1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horizontal="center" vertical="center"/>
    </xf>
    <xf numFmtId="41" fontId="6" fillId="3" borderId="15" xfId="1" applyFont="1" applyFill="1" applyBorder="1" applyAlignment="1">
      <alignment horizontal="center" vertical="center"/>
    </xf>
    <xf numFmtId="41" fontId="6" fillId="3" borderId="35" xfId="1" applyFont="1" applyFill="1" applyBorder="1" applyAlignment="1">
      <alignment horizontal="center" vertical="center"/>
    </xf>
    <xf numFmtId="41" fontId="3" fillId="2" borderId="24" xfId="1" applyFont="1" applyFill="1" applyBorder="1" applyAlignment="1">
      <alignment horizontal="center" vertical="center"/>
    </xf>
    <xf numFmtId="41" fontId="3" fillId="2" borderId="38" xfId="1" applyFont="1" applyFill="1" applyBorder="1" applyAlignment="1">
      <alignment horizontal="center" vertical="center"/>
    </xf>
    <xf numFmtId="41" fontId="3" fillId="2" borderId="34" xfId="1" applyFont="1" applyFill="1" applyBorder="1" applyAlignment="1">
      <alignment horizontal="center" vertical="center"/>
    </xf>
    <xf numFmtId="41" fontId="6" fillId="2" borderId="22" xfId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41" fontId="6" fillId="3" borderId="14" xfId="1" applyFont="1" applyFill="1" applyBorder="1" applyAlignment="1">
      <alignment horizontal="center" vertical="center"/>
    </xf>
    <xf numFmtId="41" fontId="6" fillId="3" borderId="50" xfId="1" applyFont="1" applyFill="1" applyBorder="1" applyAlignment="1">
      <alignment horizontal="center" vertical="center"/>
    </xf>
    <xf numFmtId="41" fontId="6" fillId="3" borderId="52" xfId="1" applyFont="1" applyFill="1" applyBorder="1" applyAlignment="1">
      <alignment horizontal="center" vertical="center"/>
    </xf>
    <xf numFmtId="41" fontId="6" fillId="3" borderId="53" xfId="1" applyFont="1" applyFill="1" applyBorder="1" applyAlignment="1">
      <alignment horizontal="center" vertical="center"/>
    </xf>
    <xf numFmtId="41" fontId="6" fillId="3" borderId="54" xfId="1" applyFont="1" applyFill="1" applyBorder="1" applyAlignment="1">
      <alignment horizontal="center" vertical="center"/>
    </xf>
    <xf numFmtId="41" fontId="6" fillId="3" borderId="55" xfId="1" applyFont="1" applyFill="1" applyBorder="1" applyAlignment="1">
      <alignment horizontal="center" vertical="center"/>
    </xf>
    <xf numFmtId="178" fontId="6" fillId="3" borderId="14" xfId="2" applyNumberFormat="1" applyFont="1" applyFill="1" applyBorder="1" applyAlignment="1">
      <alignment horizontal="center" vertical="center"/>
    </xf>
    <xf numFmtId="178" fontId="6" fillId="3" borderId="50" xfId="2" applyNumberFormat="1" applyFont="1" applyFill="1" applyBorder="1" applyAlignment="1">
      <alignment horizontal="center" vertical="center"/>
    </xf>
    <xf numFmtId="178" fontId="6" fillId="3" borderId="52" xfId="2" applyNumberFormat="1" applyFont="1" applyFill="1" applyBorder="1" applyAlignment="1">
      <alignment horizontal="center" vertical="center"/>
    </xf>
    <xf numFmtId="178" fontId="6" fillId="3" borderId="53" xfId="2" applyNumberFormat="1" applyFont="1" applyFill="1" applyBorder="1" applyAlignment="1">
      <alignment horizontal="center" vertical="center"/>
    </xf>
    <xf numFmtId="178" fontId="6" fillId="3" borderId="54" xfId="2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41" fontId="3" fillId="2" borderId="21" xfId="1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41" fontId="3" fillId="2" borderId="22" xfId="1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41" fontId="6" fillId="2" borderId="0" xfId="1" applyFont="1" applyFill="1" applyBorder="1" applyAlignment="1">
      <alignment horizontal="center" vertical="center"/>
    </xf>
    <xf numFmtId="41" fontId="3" fillId="2" borderId="0" xfId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41" fontId="7" fillId="2" borderId="21" xfId="1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41" fontId="6" fillId="2" borderId="24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41" fontId="3" fillId="2" borderId="2" xfId="1" applyFont="1" applyFill="1" applyBorder="1" applyAlignment="1">
      <alignment horizontal="center" vertical="center"/>
    </xf>
    <xf numFmtId="41" fontId="3" fillId="2" borderId="21" xfId="1" applyFont="1" applyFill="1" applyBorder="1" applyAlignment="1">
      <alignment horizontal="left" vertical="center"/>
    </xf>
    <xf numFmtId="41" fontId="3" fillId="2" borderId="22" xfId="1" applyFont="1" applyFill="1" applyBorder="1" applyAlignment="1">
      <alignment horizontal="left" vertical="center"/>
    </xf>
    <xf numFmtId="41" fontId="7" fillId="2" borderId="22" xfId="1" applyFont="1" applyFill="1" applyBorder="1" applyAlignment="1">
      <alignment horizontal="center" vertical="center"/>
    </xf>
    <xf numFmtId="41" fontId="3" fillId="2" borderId="80" xfId="1" applyFont="1" applyFill="1" applyBorder="1" applyAlignment="1">
      <alignment horizontal="center" vertical="center"/>
    </xf>
    <xf numFmtId="41" fontId="3" fillId="2" borderId="42" xfId="1" applyFont="1" applyFill="1" applyBorder="1" applyAlignment="1">
      <alignment vertical="center"/>
    </xf>
    <xf numFmtId="0" fontId="6" fillId="5" borderId="41" xfId="0" applyFont="1" applyFill="1" applyBorder="1" applyAlignment="1">
      <alignment horizontal="center" vertical="center"/>
    </xf>
    <xf numFmtId="41" fontId="6" fillId="5" borderId="9" xfId="1" applyFont="1" applyFill="1" applyBorder="1" applyAlignment="1">
      <alignment horizontal="center" vertical="center"/>
    </xf>
    <xf numFmtId="41" fontId="6" fillId="5" borderId="10" xfId="1" applyFont="1" applyFill="1" applyBorder="1" applyAlignment="1">
      <alignment horizontal="center" vertical="center"/>
    </xf>
    <xf numFmtId="41" fontId="6" fillId="5" borderId="15" xfId="1" applyFont="1" applyFill="1" applyBorder="1" applyAlignment="1">
      <alignment horizontal="center" vertical="center"/>
    </xf>
    <xf numFmtId="41" fontId="6" fillId="5" borderId="35" xfId="1" applyFont="1" applyFill="1" applyBorder="1" applyAlignment="1">
      <alignment horizontal="center" vertical="center"/>
    </xf>
    <xf numFmtId="41" fontId="6" fillId="5" borderId="20" xfId="1" applyFont="1" applyFill="1" applyBorder="1" applyAlignment="1">
      <alignment horizontal="center" vertical="center"/>
    </xf>
    <xf numFmtId="177" fontId="5" fillId="2" borderId="0" xfId="1" applyNumberFormat="1" applyFont="1" applyFill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41" fontId="6" fillId="5" borderId="11" xfId="1" applyFont="1" applyFill="1" applyBorder="1" applyAlignment="1">
      <alignment horizontal="center" vertical="center"/>
    </xf>
    <xf numFmtId="41" fontId="3" fillId="2" borderId="58" xfId="1" applyFont="1" applyFill="1" applyBorder="1" applyAlignment="1">
      <alignment horizontal="center" vertical="center"/>
    </xf>
    <xf numFmtId="0" fontId="6" fillId="4" borderId="67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6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0" fontId="6" fillId="2" borderId="21" xfId="0" applyFont="1" applyFill="1" applyBorder="1">
      <alignment vertical="center"/>
    </xf>
    <xf numFmtId="0" fontId="6" fillId="2" borderId="22" xfId="0" applyFont="1" applyFill="1" applyBorder="1">
      <alignment vertical="center"/>
    </xf>
    <xf numFmtId="41" fontId="6" fillId="2" borderId="9" xfId="1" applyFont="1" applyFill="1" applyBorder="1" applyAlignment="1">
      <alignment horizontal="center" vertical="center"/>
    </xf>
    <xf numFmtId="41" fontId="6" fillId="2" borderId="10" xfId="1" applyFont="1" applyFill="1" applyBorder="1" applyAlignment="1">
      <alignment horizontal="center" vertical="center"/>
    </xf>
    <xf numFmtId="41" fontId="6" fillId="2" borderId="15" xfId="1" applyFont="1" applyFill="1" applyBorder="1" applyAlignment="1">
      <alignment horizontal="center" vertical="center"/>
    </xf>
    <xf numFmtId="41" fontId="6" fillId="2" borderId="35" xfId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41" fontId="3" fillId="2" borderId="64" xfId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1" fontId="3" fillId="2" borderId="47" xfId="1" applyFont="1" applyFill="1" applyBorder="1" applyAlignment="1">
      <alignment horizontal="center" vertical="center"/>
    </xf>
    <xf numFmtId="41" fontId="3" fillId="2" borderId="5" xfId="1" applyFont="1" applyFill="1" applyBorder="1" applyAlignment="1">
      <alignment horizontal="center" vertical="center"/>
    </xf>
    <xf numFmtId="41" fontId="3" fillId="2" borderId="39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6" fillId="2" borderId="25" xfId="1" applyFont="1" applyFill="1" applyBorder="1" applyAlignment="1">
      <alignment horizontal="center" vertical="center"/>
    </xf>
    <xf numFmtId="41" fontId="6" fillId="2" borderId="20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3" xfId="0" applyFont="1" applyFill="1" applyBorder="1">
      <alignment vertical="center"/>
    </xf>
    <xf numFmtId="176" fontId="8" fillId="2" borderId="23" xfId="1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4" xfId="0" applyFont="1" applyFill="1" applyBorder="1">
      <alignment vertical="center"/>
    </xf>
    <xf numFmtId="0" fontId="6" fillId="5" borderId="77" xfId="0" applyFont="1" applyFill="1" applyBorder="1" applyAlignment="1">
      <alignment horizontal="center" vertical="center"/>
    </xf>
    <xf numFmtId="0" fontId="6" fillId="5" borderId="75" xfId="0" applyFont="1" applyFill="1" applyBorder="1">
      <alignment vertical="center"/>
    </xf>
    <xf numFmtId="41" fontId="6" fillId="5" borderId="76" xfId="1" applyFont="1" applyFill="1" applyBorder="1" applyAlignment="1">
      <alignment horizontal="center" vertical="center"/>
    </xf>
    <xf numFmtId="41" fontId="6" fillId="5" borderId="77" xfId="1" applyFont="1" applyFill="1" applyBorder="1" applyAlignment="1">
      <alignment horizontal="center" vertical="center"/>
    </xf>
    <xf numFmtId="41" fontId="6" fillId="5" borderId="78" xfId="1" applyFont="1" applyFill="1" applyBorder="1" applyAlignment="1">
      <alignment horizontal="center" vertical="center"/>
    </xf>
    <xf numFmtId="41" fontId="6" fillId="5" borderId="73" xfId="1" applyFont="1" applyFill="1" applyBorder="1" applyAlignment="1">
      <alignment horizontal="center" vertical="center"/>
    </xf>
    <xf numFmtId="41" fontId="3" fillId="5" borderId="79" xfId="1" applyFont="1" applyFill="1" applyBorder="1" applyAlignment="1">
      <alignment horizontal="center" vertical="center"/>
    </xf>
    <xf numFmtId="41" fontId="3" fillId="5" borderId="20" xfId="1" applyFont="1" applyFill="1" applyBorder="1" applyAlignment="1">
      <alignment horizontal="center" vertical="center"/>
    </xf>
    <xf numFmtId="41" fontId="6" fillId="5" borderId="14" xfId="1" applyFont="1" applyFill="1" applyBorder="1" applyAlignment="1">
      <alignment horizontal="center" vertical="center"/>
    </xf>
    <xf numFmtId="41" fontId="6" fillId="5" borderId="52" xfId="1" applyFont="1" applyFill="1" applyBorder="1" applyAlignment="1">
      <alignment horizontal="center" vertical="center"/>
    </xf>
    <xf numFmtId="41" fontId="6" fillId="5" borderId="81" xfId="1" applyFont="1" applyFill="1" applyBorder="1" applyAlignment="1">
      <alignment horizontal="center" vertical="center"/>
    </xf>
    <xf numFmtId="41" fontId="6" fillId="5" borderId="54" xfId="1" applyFont="1" applyFill="1" applyBorder="1" applyAlignment="1">
      <alignment horizontal="center" vertical="center"/>
    </xf>
    <xf numFmtId="41" fontId="3" fillId="5" borderId="55" xfId="1" applyFont="1" applyFill="1" applyBorder="1" applyAlignment="1">
      <alignment horizontal="center" vertical="center"/>
    </xf>
    <xf numFmtId="0" fontId="6" fillId="3" borderId="30" xfId="0" quotePrefix="1" applyFont="1" applyFill="1" applyBorder="1" applyAlignment="1">
      <alignment horizontal="center" vertical="center"/>
    </xf>
    <xf numFmtId="0" fontId="6" fillId="3" borderId="34" xfId="0" applyFont="1" applyFill="1" applyBorder="1">
      <alignment vertical="center"/>
    </xf>
    <xf numFmtId="41" fontId="7" fillId="3" borderId="34" xfId="1" applyFont="1" applyFill="1" applyBorder="1" applyAlignment="1">
      <alignment horizontal="center" vertical="center"/>
    </xf>
    <xf numFmtId="41" fontId="3" fillId="3" borderId="33" xfId="1" applyFont="1" applyFill="1" applyBorder="1" applyAlignment="1">
      <alignment horizontal="center" vertical="center"/>
    </xf>
    <xf numFmtId="41" fontId="3" fillId="3" borderId="30" xfId="1" applyFont="1" applyFill="1" applyBorder="1" applyAlignment="1">
      <alignment horizontal="center" vertical="center"/>
    </xf>
    <xf numFmtId="41" fontId="3" fillId="3" borderId="80" xfId="1" applyFont="1" applyFill="1" applyBorder="1" applyAlignment="1">
      <alignment horizontal="center" vertical="center"/>
    </xf>
    <xf numFmtId="41" fontId="3" fillId="3" borderId="38" xfId="1" applyFont="1" applyFill="1" applyBorder="1" applyAlignment="1">
      <alignment horizontal="center" vertical="center"/>
    </xf>
    <xf numFmtId="41" fontId="3" fillId="2" borderId="6" xfId="1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left" vertical="center"/>
    </xf>
    <xf numFmtId="41" fontId="3" fillId="2" borderId="82" xfId="1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41" fontId="3" fillId="5" borderId="45" xfId="1" applyFont="1" applyFill="1" applyBorder="1" applyAlignment="1">
      <alignment horizontal="center" vertical="center"/>
    </xf>
    <xf numFmtId="41" fontId="3" fillId="5" borderId="26" xfId="1" applyFont="1" applyFill="1" applyBorder="1" applyAlignment="1">
      <alignment horizontal="center" vertical="center"/>
    </xf>
    <xf numFmtId="41" fontId="3" fillId="5" borderId="1" xfId="1" applyFont="1" applyFill="1" applyBorder="1" applyAlignment="1">
      <alignment horizontal="center" vertical="center"/>
    </xf>
    <xf numFmtId="41" fontId="3" fillId="5" borderId="16" xfId="1" applyFont="1" applyFill="1" applyBorder="1" applyAlignment="1">
      <alignment horizontal="center" vertical="center"/>
    </xf>
    <xf numFmtId="41" fontId="3" fillId="5" borderId="7" xfId="1" applyFont="1" applyFill="1" applyBorder="1" applyAlignment="1">
      <alignment horizontal="center" vertical="center"/>
    </xf>
    <xf numFmtId="41" fontId="3" fillId="5" borderId="29" xfId="1" applyFont="1" applyFill="1" applyBorder="1" applyAlignment="1">
      <alignment horizontal="center" vertical="center"/>
    </xf>
    <xf numFmtId="41" fontId="3" fillId="5" borderId="8" xfId="1" applyFont="1" applyFill="1" applyBorder="1" applyAlignment="1">
      <alignment horizontal="center" vertical="center"/>
    </xf>
    <xf numFmtId="41" fontId="3" fillId="5" borderId="17" xfId="1" applyFont="1" applyFill="1" applyBorder="1" applyAlignment="1">
      <alignment horizontal="center" vertical="center"/>
    </xf>
    <xf numFmtId="41" fontId="3" fillId="5" borderId="46" xfId="1" applyFont="1" applyFill="1" applyBorder="1" applyAlignment="1">
      <alignment horizontal="center" vertical="center"/>
    </xf>
    <xf numFmtId="41" fontId="3" fillId="5" borderId="19" xfId="1" applyFont="1" applyFill="1" applyBorder="1" applyAlignment="1">
      <alignment horizontal="center" vertical="center"/>
    </xf>
    <xf numFmtId="41" fontId="3" fillId="5" borderId="3" xfId="1" applyFont="1" applyFill="1" applyBorder="1" applyAlignment="1">
      <alignment horizontal="center" vertical="center"/>
    </xf>
    <xf numFmtId="41" fontId="3" fillId="5" borderId="47" xfId="1" applyFont="1" applyFill="1" applyBorder="1" applyAlignment="1">
      <alignment horizontal="center" vertical="center"/>
    </xf>
    <xf numFmtId="41" fontId="3" fillId="5" borderId="28" xfId="1" applyFont="1" applyFill="1" applyBorder="1" applyAlignment="1">
      <alignment horizontal="center" vertical="center"/>
    </xf>
    <xf numFmtId="41" fontId="3" fillId="5" borderId="5" xfId="1" applyFont="1" applyFill="1" applyBorder="1" applyAlignment="1">
      <alignment horizontal="center" vertical="center"/>
    </xf>
    <xf numFmtId="41" fontId="3" fillId="5" borderId="18" xfId="1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41" fontId="6" fillId="5" borderId="47" xfId="1" applyFont="1" applyFill="1" applyBorder="1" applyAlignment="1">
      <alignment horizontal="center" vertical="center"/>
    </xf>
    <xf numFmtId="41" fontId="6" fillId="5" borderId="18" xfId="1" applyFont="1" applyFill="1" applyBorder="1" applyAlignment="1">
      <alignment horizontal="center" vertical="center"/>
    </xf>
    <xf numFmtId="41" fontId="6" fillId="5" borderId="39" xfId="1" applyFont="1" applyFill="1" applyBorder="1" applyAlignment="1">
      <alignment horizontal="center" vertical="center"/>
    </xf>
    <xf numFmtId="41" fontId="6" fillId="5" borderId="23" xfId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4" borderId="66" xfId="0" applyFont="1" applyFill="1" applyBorder="1" applyAlignment="1">
      <alignment horizontal="center" vertical="center"/>
    </xf>
    <xf numFmtId="0" fontId="6" fillId="4" borderId="67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AD1A-C424-41E3-ADC9-E669FB11B99E}">
  <sheetPr>
    <pageSetUpPr fitToPage="1"/>
  </sheetPr>
  <dimension ref="B2:Y161"/>
  <sheetViews>
    <sheetView tabSelected="1" zoomScale="85" zoomScaleNormal="85" workbookViewId="0">
      <selection activeCell="B2" sqref="B2"/>
    </sheetView>
  </sheetViews>
  <sheetFormatPr defaultColWidth="8.59765625" defaultRowHeight="17.399999999999999" x14ac:dyDescent="0.4"/>
  <cols>
    <col min="1" max="1" width="4" style="1" customWidth="1"/>
    <col min="2" max="2" width="6.09765625" style="1" customWidth="1"/>
    <col min="3" max="4" width="10.59765625" style="1" customWidth="1"/>
    <col min="5" max="5" width="17.59765625" style="1" customWidth="1"/>
    <col min="6" max="17" width="8.09765625" style="1" customWidth="1"/>
    <col min="18" max="18" width="10.8984375" style="1" customWidth="1"/>
    <col min="19" max="19" width="9.3984375" style="1" customWidth="1"/>
    <col min="20" max="20" width="32" style="1" customWidth="1"/>
    <col min="21" max="21" width="11.8984375" style="1" bestFit="1" customWidth="1"/>
    <col min="22" max="22" width="8.59765625" style="1"/>
    <col min="23" max="23" width="11.09765625" style="1" bestFit="1" customWidth="1"/>
    <col min="24" max="24" width="10" style="1" bestFit="1" customWidth="1"/>
    <col min="25" max="16384" width="8.59765625" style="1"/>
  </cols>
  <sheetData>
    <row r="2" spans="2:21" ht="21" x14ac:dyDescent="0.4">
      <c r="B2" s="127" t="s">
        <v>123</v>
      </c>
      <c r="C2" s="128"/>
      <c r="D2" s="128"/>
      <c r="E2" s="2"/>
      <c r="F2" s="139" t="s">
        <v>122</v>
      </c>
      <c r="H2" s="3"/>
      <c r="P2" s="2"/>
      <c r="R2" s="4"/>
      <c r="S2" s="4"/>
      <c r="T2" s="4"/>
    </row>
    <row r="3" spans="2:21" x14ac:dyDescent="0.4">
      <c r="F3" s="139" t="s">
        <v>121</v>
      </c>
      <c r="I3" s="5"/>
    </row>
    <row r="4" spans="2:21" ht="18" thickBot="1" x14ac:dyDescent="0.45">
      <c r="F4" s="139"/>
      <c r="I4" s="5"/>
    </row>
    <row r="5" spans="2:21" ht="18" thickTop="1" x14ac:dyDescent="0.4">
      <c r="B5" s="169"/>
      <c r="C5" s="169"/>
      <c r="D5" s="169"/>
      <c r="E5" s="169"/>
      <c r="F5" s="170"/>
      <c r="G5" s="169"/>
      <c r="H5" s="169"/>
      <c r="I5" s="171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</row>
    <row r="6" spans="2:21" ht="17.100000000000001" customHeight="1" x14ac:dyDescent="0.4">
      <c r="B6" s="26" t="s">
        <v>104</v>
      </c>
      <c r="C6" s="9"/>
      <c r="D6" s="9"/>
      <c r="E6" s="9"/>
      <c r="F6" s="139" t="s">
        <v>120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5"/>
    </row>
    <row r="7" spans="2:21" ht="17.100000000000001" customHeight="1" x14ac:dyDescent="0.4">
      <c r="C7" s="9"/>
      <c r="D7" s="9"/>
      <c r="E7" s="9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5"/>
    </row>
    <row r="8" spans="2:21" ht="22.5" customHeight="1" thickBot="1" x14ac:dyDescent="0.45">
      <c r="B8" s="202" t="s">
        <v>30</v>
      </c>
      <c r="C8" s="203"/>
      <c r="D8" s="114" t="s">
        <v>107</v>
      </c>
      <c r="E8" s="111" t="s">
        <v>108</v>
      </c>
      <c r="F8" s="112" t="s">
        <v>31</v>
      </c>
      <c r="G8" s="113" t="s">
        <v>32</v>
      </c>
      <c r="H8" s="114" t="s">
        <v>2</v>
      </c>
      <c r="I8" s="114" t="s">
        <v>3</v>
      </c>
      <c r="J8" s="114" t="s">
        <v>4</v>
      </c>
      <c r="K8" s="115" t="s">
        <v>5</v>
      </c>
      <c r="L8" s="112" t="s">
        <v>6</v>
      </c>
      <c r="M8" s="114" t="s">
        <v>7</v>
      </c>
      <c r="N8" s="114" t="s">
        <v>8</v>
      </c>
      <c r="O8" s="114" t="s">
        <v>9</v>
      </c>
      <c r="P8" s="114" t="s">
        <v>10</v>
      </c>
      <c r="Q8" s="115" t="s">
        <v>11</v>
      </c>
      <c r="R8" s="116" t="s">
        <v>33</v>
      </c>
      <c r="S8" s="116" t="s">
        <v>34</v>
      </c>
      <c r="T8" s="117" t="s">
        <v>35</v>
      </c>
    </row>
    <row r="9" spans="2:21" ht="22.5" customHeight="1" thickTop="1" x14ac:dyDescent="0.4">
      <c r="B9" s="196" t="s">
        <v>36</v>
      </c>
      <c r="C9" s="197"/>
      <c r="D9" s="148">
        <v>1</v>
      </c>
      <c r="E9" s="149" t="s">
        <v>119</v>
      </c>
      <c r="F9" s="150">
        <f t="shared" ref="F9:Q9" si="0">F42</f>
        <v>312</v>
      </c>
      <c r="G9" s="151">
        <f t="shared" si="0"/>
        <v>255</v>
      </c>
      <c r="H9" s="151">
        <f t="shared" si="0"/>
        <v>280</v>
      </c>
      <c r="I9" s="151">
        <f t="shared" si="0"/>
        <v>285</v>
      </c>
      <c r="J9" s="151">
        <f t="shared" si="0"/>
        <v>277</v>
      </c>
      <c r="K9" s="151">
        <f t="shared" si="0"/>
        <v>285</v>
      </c>
      <c r="L9" s="150">
        <f t="shared" si="0"/>
        <v>290</v>
      </c>
      <c r="M9" s="151">
        <f t="shared" si="0"/>
        <v>285</v>
      </c>
      <c r="N9" s="151">
        <f t="shared" si="0"/>
        <v>281</v>
      </c>
      <c r="O9" s="151">
        <f t="shared" si="0"/>
        <v>0</v>
      </c>
      <c r="P9" s="151">
        <f t="shared" si="0"/>
        <v>0</v>
      </c>
      <c r="Q9" s="152">
        <f t="shared" si="0"/>
        <v>0</v>
      </c>
      <c r="R9" s="153">
        <f>SUM(F9:Q9)</f>
        <v>2550</v>
      </c>
      <c r="S9" s="153">
        <f>+R9/12</f>
        <v>212.5</v>
      </c>
      <c r="T9" s="154"/>
    </row>
    <row r="10" spans="2:21" ht="22.5" customHeight="1" x14ac:dyDescent="0.4">
      <c r="B10" s="204" t="s">
        <v>105</v>
      </c>
      <c r="C10" s="205"/>
      <c r="D10" s="142">
        <v>2</v>
      </c>
      <c r="E10" s="118" t="s">
        <v>106</v>
      </c>
      <c r="F10" s="19">
        <f t="shared" ref="F10:Q10" si="1">F66</f>
        <v>55</v>
      </c>
      <c r="G10" s="21">
        <f t="shared" si="1"/>
        <v>55</v>
      </c>
      <c r="H10" s="21">
        <f t="shared" si="1"/>
        <v>55</v>
      </c>
      <c r="I10" s="21">
        <f t="shared" si="1"/>
        <v>55</v>
      </c>
      <c r="J10" s="21">
        <f t="shared" si="1"/>
        <v>55</v>
      </c>
      <c r="K10" s="95">
        <f t="shared" si="1"/>
        <v>55</v>
      </c>
      <c r="L10" s="19">
        <f t="shared" si="1"/>
        <v>55</v>
      </c>
      <c r="M10" s="21">
        <f t="shared" si="1"/>
        <v>55</v>
      </c>
      <c r="N10" s="21">
        <f t="shared" si="1"/>
        <v>55</v>
      </c>
      <c r="O10" s="21">
        <f t="shared" si="1"/>
        <v>55</v>
      </c>
      <c r="P10" s="21">
        <f t="shared" si="1"/>
        <v>55</v>
      </c>
      <c r="Q10" s="95">
        <f t="shared" si="1"/>
        <v>55</v>
      </c>
      <c r="R10" s="23">
        <f t="shared" ref="R10:R12" si="2">SUM(F10:Q10)</f>
        <v>660</v>
      </c>
      <c r="S10" s="23">
        <f>+R10/12</f>
        <v>55</v>
      </c>
      <c r="T10" s="80"/>
      <c r="U10" s="5"/>
    </row>
    <row r="11" spans="2:21" ht="22.5" customHeight="1" x14ac:dyDescent="0.4">
      <c r="B11" s="206"/>
      <c r="C11" s="207"/>
      <c r="D11" s="146">
        <v>3</v>
      </c>
      <c r="E11" s="147" t="s">
        <v>109</v>
      </c>
      <c r="F11" s="46">
        <f t="shared" ref="F11:Q11" si="3">F75</f>
        <v>40</v>
      </c>
      <c r="G11" s="48">
        <f t="shared" si="3"/>
        <v>40</v>
      </c>
      <c r="H11" s="48">
        <f t="shared" si="3"/>
        <v>40</v>
      </c>
      <c r="I11" s="48">
        <f t="shared" si="3"/>
        <v>40</v>
      </c>
      <c r="J11" s="48">
        <f t="shared" si="3"/>
        <v>40</v>
      </c>
      <c r="K11" s="99">
        <f t="shared" si="3"/>
        <v>40</v>
      </c>
      <c r="L11" s="46">
        <f t="shared" si="3"/>
        <v>45</v>
      </c>
      <c r="M11" s="48">
        <f t="shared" si="3"/>
        <v>45</v>
      </c>
      <c r="N11" s="48">
        <f t="shared" si="3"/>
        <v>45</v>
      </c>
      <c r="O11" s="48">
        <f t="shared" si="3"/>
        <v>45</v>
      </c>
      <c r="P11" s="48">
        <f t="shared" si="3"/>
        <v>45</v>
      </c>
      <c r="Q11" s="99">
        <f t="shared" si="3"/>
        <v>45</v>
      </c>
      <c r="R11" s="52">
        <f t="shared" si="2"/>
        <v>510</v>
      </c>
      <c r="S11" s="52">
        <f t="shared" ref="S11:S19" si="4">+R11/12</f>
        <v>42.5</v>
      </c>
      <c r="T11" s="63"/>
      <c r="U11" s="5"/>
    </row>
    <row r="12" spans="2:21" ht="22.5" customHeight="1" x14ac:dyDescent="0.4">
      <c r="B12" s="208"/>
      <c r="C12" s="209"/>
      <c r="D12" s="194" t="s">
        <v>20</v>
      </c>
      <c r="E12" s="195"/>
      <c r="F12" s="102">
        <f t="shared" ref="F12:Q12" si="5">SUM(F10:F11)</f>
        <v>95</v>
      </c>
      <c r="G12" s="103">
        <f t="shared" si="5"/>
        <v>95</v>
      </c>
      <c r="H12" s="103">
        <f t="shared" si="5"/>
        <v>95</v>
      </c>
      <c r="I12" s="103">
        <f t="shared" si="5"/>
        <v>95</v>
      </c>
      <c r="J12" s="103">
        <f t="shared" si="5"/>
        <v>95</v>
      </c>
      <c r="K12" s="109">
        <f t="shared" si="5"/>
        <v>95</v>
      </c>
      <c r="L12" s="102">
        <f t="shared" si="5"/>
        <v>100</v>
      </c>
      <c r="M12" s="103">
        <f t="shared" si="5"/>
        <v>100</v>
      </c>
      <c r="N12" s="103">
        <f t="shared" si="5"/>
        <v>100</v>
      </c>
      <c r="O12" s="103">
        <f t="shared" si="5"/>
        <v>100</v>
      </c>
      <c r="P12" s="103">
        <f t="shared" si="5"/>
        <v>100</v>
      </c>
      <c r="Q12" s="109">
        <f t="shared" si="5"/>
        <v>100</v>
      </c>
      <c r="R12" s="105">
        <f t="shared" si="2"/>
        <v>1170</v>
      </c>
      <c r="S12" s="105">
        <f t="shared" si="4"/>
        <v>97.5</v>
      </c>
      <c r="T12" s="155"/>
    </row>
    <row r="13" spans="2:21" ht="22.5" customHeight="1" x14ac:dyDescent="0.4">
      <c r="B13" s="204" t="s">
        <v>23</v>
      </c>
      <c r="C13" s="205"/>
      <c r="D13" s="142">
        <v>4</v>
      </c>
      <c r="E13" s="118" t="s">
        <v>110</v>
      </c>
      <c r="F13" s="19">
        <f t="shared" ref="F13:Q13" si="6">F95</f>
        <v>40</v>
      </c>
      <c r="G13" s="21">
        <f t="shared" si="6"/>
        <v>40</v>
      </c>
      <c r="H13" s="21">
        <f t="shared" si="6"/>
        <v>40</v>
      </c>
      <c r="I13" s="21">
        <f t="shared" si="6"/>
        <v>40</v>
      </c>
      <c r="J13" s="21">
        <f t="shared" si="6"/>
        <v>40</v>
      </c>
      <c r="K13" s="95">
        <f t="shared" si="6"/>
        <v>40</v>
      </c>
      <c r="L13" s="19">
        <f t="shared" si="6"/>
        <v>40</v>
      </c>
      <c r="M13" s="21">
        <f t="shared" si="6"/>
        <v>40</v>
      </c>
      <c r="N13" s="21">
        <f t="shared" si="6"/>
        <v>40</v>
      </c>
      <c r="O13" s="21">
        <f t="shared" si="6"/>
        <v>40</v>
      </c>
      <c r="P13" s="21">
        <f t="shared" si="6"/>
        <v>40</v>
      </c>
      <c r="Q13" s="95">
        <f t="shared" si="6"/>
        <v>40</v>
      </c>
      <c r="R13" s="23">
        <f t="shared" ref="R13:R19" si="7">SUM(F13:Q13)</f>
        <v>480</v>
      </c>
      <c r="S13" s="23">
        <f>+R13/12</f>
        <v>40</v>
      </c>
      <c r="T13" s="80"/>
      <c r="U13" s="5"/>
    </row>
    <row r="14" spans="2:21" ht="22.5" customHeight="1" x14ac:dyDescent="0.4">
      <c r="B14" s="206"/>
      <c r="C14" s="207"/>
      <c r="D14" s="141">
        <v>5</v>
      </c>
      <c r="E14" s="119" t="s">
        <v>111</v>
      </c>
      <c r="F14" s="36">
        <f t="shared" ref="F14:Q14" si="8">F115</f>
        <v>50</v>
      </c>
      <c r="G14" s="34">
        <f t="shared" si="8"/>
        <v>50</v>
      </c>
      <c r="H14" s="34">
        <f t="shared" si="8"/>
        <v>50</v>
      </c>
      <c r="I14" s="34">
        <f t="shared" si="8"/>
        <v>50</v>
      </c>
      <c r="J14" s="34">
        <f t="shared" si="8"/>
        <v>50</v>
      </c>
      <c r="K14" s="49">
        <f t="shared" si="8"/>
        <v>50</v>
      </c>
      <c r="L14" s="36">
        <f t="shared" si="8"/>
        <v>50</v>
      </c>
      <c r="M14" s="34">
        <f t="shared" si="8"/>
        <v>50</v>
      </c>
      <c r="N14" s="34">
        <f t="shared" si="8"/>
        <v>50</v>
      </c>
      <c r="O14" s="34">
        <f t="shared" si="8"/>
        <v>50</v>
      </c>
      <c r="P14" s="34">
        <f t="shared" si="8"/>
        <v>50</v>
      </c>
      <c r="Q14" s="49">
        <f t="shared" si="8"/>
        <v>50</v>
      </c>
      <c r="R14" s="62">
        <f t="shared" si="7"/>
        <v>600</v>
      </c>
      <c r="S14" s="62">
        <f t="shared" si="4"/>
        <v>50</v>
      </c>
      <c r="T14" s="82"/>
      <c r="U14" s="5"/>
    </row>
    <row r="15" spans="2:21" ht="22.5" customHeight="1" x14ac:dyDescent="0.4">
      <c r="B15" s="206"/>
      <c r="C15" s="207"/>
      <c r="D15" s="141">
        <v>6</v>
      </c>
      <c r="E15" s="119" t="s">
        <v>112</v>
      </c>
      <c r="F15" s="36">
        <f t="shared" ref="F15:Q15" si="9">F122</f>
        <v>25</v>
      </c>
      <c r="G15" s="34">
        <f t="shared" si="9"/>
        <v>25</v>
      </c>
      <c r="H15" s="34">
        <f t="shared" si="9"/>
        <v>25</v>
      </c>
      <c r="I15" s="34">
        <f t="shared" si="9"/>
        <v>25</v>
      </c>
      <c r="J15" s="34">
        <f t="shared" si="9"/>
        <v>25</v>
      </c>
      <c r="K15" s="49">
        <f t="shared" si="9"/>
        <v>25</v>
      </c>
      <c r="L15" s="36">
        <f t="shared" si="9"/>
        <v>25</v>
      </c>
      <c r="M15" s="34">
        <f t="shared" si="9"/>
        <v>25</v>
      </c>
      <c r="N15" s="34">
        <f t="shared" si="9"/>
        <v>25</v>
      </c>
      <c r="O15" s="34">
        <f t="shared" si="9"/>
        <v>25</v>
      </c>
      <c r="P15" s="34">
        <f t="shared" si="9"/>
        <v>25</v>
      </c>
      <c r="Q15" s="49">
        <f t="shared" si="9"/>
        <v>25</v>
      </c>
      <c r="R15" s="62">
        <f t="shared" ref="R15:R16" si="10">SUM(F15:Q15)</f>
        <v>300</v>
      </c>
      <c r="S15" s="62">
        <f t="shared" si="4"/>
        <v>25</v>
      </c>
      <c r="T15" s="82"/>
      <c r="U15" s="5"/>
    </row>
    <row r="16" spans="2:21" ht="22.5" customHeight="1" x14ac:dyDescent="0.4">
      <c r="B16" s="206"/>
      <c r="C16" s="207"/>
      <c r="D16" s="141">
        <v>7</v>
      </c>
      <c r="E16" s="119" t="s">
        <v>113</v>
      </c>
      <c r="F16" s="36">
        <f t="shared" ref="F16:Q16" si="11">F129</f>
        <v>25</v>
      </c>
      <c r="G16" s="34">
        <f t="shared" si="11"/>
        <v>25</v>
      </c>
      <c r="H16" s="34">
        <f t="shared" si="11"/>
        <v>25</v>
      </c>
      <c r="I16" s="34">
        <f t="shared" si="11"/>
        <v>25</v>
      </c>
      <c r="J16" s="34">
        <f t="shared" si="11"/>
        <v>25</v>
      </c>
      <c r="K16" s="49">
        <f t="shared" si="11"/>
        <v>25</v>
      </c>
      <c r="L16" s="36">
        <f t="shared" si="11"/>
        <v>25</v>
      </c>
      <c r="M16" s="34">
        <f t="shared" si="11"/>
        <v>25</v>
      </c>
      <c r="N16" s="34">
        <f t="shared" si="11"/>
        <v>25</v>
      </c>
      <c r="O16" s="34">
        <f t="shared" si="11"/>
        <v>25</v>
      </c>
      <c r="P16" s="34">
        <f t="shared" si="11"/>
        <v>25</v>
      </c>
      <c r="Q16" s="49">
        <f t="shared" si="11"/>
        <v>25</v>
      </c>
      <c r="R16" s="62">
        <f t="shared" si="10"/>
        <v>300</v>
      </c>
      <c r="S16" s="62">
        <f t="shared" si="4"/>
        <v>25</v>
      </c>
      <c r="T16" s="82"/>
      <c r="U16" s="5"/>
    </row>
    <row r="17" spans="2:25" ht="22.5" customHeight="1" x14ac:dyDescent="0.4">
      <c r="B17" s="206"/>
      <c r="C17" s="207"/>
      <c r="D17" s="161" t="s">
        <v>116</v>
      </c>
      <c r="E17" s="162" t="s">
        <v>114</v>
      </c>
      <c r="F17" s="164">
        <f t="shared" ref="F17:Q17" si="12">F159</f>
        <v>30</v>
      </c>
      <c r="G17" s="165">
        <f t="shared" si="12"/>
        <v>40</v>
      </c>
      <c r="H17" s="165">
        <f t="shared" si="12"/>
        <v>40</v>
      </c>
      <c r="I17" s="165">
        <f t="shared" si="12"/>
        <v>30</v>
      </c>
      <c r="J17" s="165">
        <f t="shared" si="12"/>
        <v>50</v>
      </c>
      <c r="K17" s="166">
        <f t="shared" si="12"/>
        <v>100</v>
      </c>
      <c r="L17" s="164">
        <f t="shared" si="12"/>
        <v>100</v>
      </c>
      <c r="M17" s="165">
        <f t="shared" si="12"/>
        <v>10</v>
      </c>
      <c r="N17" s="165">
        <f t="shared" si="12"/>
        <v>90</v>
      </c>
      <c r="O17" s="165">
        <f t="shared" si="12"/>
        <v>20</v>
      </c>
      <c r="P17" s="165">
        <f t="shared" si="12"/>
        <v>0</v>
      </c>
      <c r="Q17" s="166">
        <f t="shared" si="12"/>
        <v>50</v>
      </c>
      <c r="R17" s="167">
        <f t="shared" ref="R17" si="13">SUM(F17:Q17)</f>
        <v>560</v>
      </c>
      <c r="S17" s="167">
        <f t="shared" si="4"/>
        <v>46.666666666666664</v>
      </c>
      <c r="T17" s="163" t="s">
        <v>117</v>
      </c>
      <c r="U17" s="5"/>
    </row>
    <row r="18" spans="2:25" ht="22.5" customHeight="1" x14ac:dyDescent="0.4">
      <c r="B18" s="206"/>
      <c r="C18" s="207"/>
      <c r="D18" s="143">
        <v>8</v>
      </c>
      <c r="E18" s="144" t="s">
        <v>115</v>
      </c>
      <c r="F18" s="131">
        <f t="shared" ref="F18:Q18" si="14">+$R$17/12</f>
        <v>46.666666666666664</v>
      </c>
      <c r="G18" s="132">
        <f t="shared" si="14"/>
        <v>46.666666666666664</v>
      </c>
      <c r="H18" s="132">
        <f t="shared" si="14"/>
        <v>46.666666666666664</v>
      </c>
      <c r="I18" s="132">
        <f t="shared" si="14"/>
        <v>46.666666666666664</v>
      </c>
      <c r="J18" s="132">
        <f t="shared" si="14"/>
        <v>46.666666666666664</v>
      </c>
      <c r="K18" s="168">
        <f t="shared" si="14"/>
        <v>46.666666666666664</v>
      </c>
      <c r="L18" s="131">
        <f t="shared" si="14"/>
        <v>46.666666666666664</v>
      </c>
      <c r="M18" s="132">
        <f t="shared" si="14"/>
        <v>46.666666666666664</v>
      </c>
      <c r="N18" s="132">
        <f t="shared" si="14"/>
        <v>46.666666666666664</v>
      </c>
      <c r="O18" s="132">
        <f t="shared" si="14"/>
        <v>46.666666666666664</v>
      </c>
      <c r="P18" s="132">
        <f t="shared" si="14"/>
        <v>46.666666666666664</v>
      </c>
      <c r="Q18" s="168">
        <f t="shared" si="14"/>
        <v>46.666666666666664</v>
      </c>
      <c r="R18" s="133">
        <f t="shared" si="7"/>
        <v>560</v>
      </c>
      <c r="S18" s="133">
        <f t="shared" si="4"/>
        <v>46.666666666666664</v>
      </c>
      <c r="T18" s="145"/>
      <c r="U18" s="5"/>
    </row>
    <row r="19" spans="2:25" ht="22.5" customHeight="1" x14ac:dyDescent="0.4">
      <c r="B19" s="208"/>
      <c r="C19" s="209"/>
      <c r="D19" s="194" t="s">
        <v>20</v>
      </c>
      <c r="E19" s="195"/>
      <c r="F19" s="156">
        <f>+F13+F14+F15+F16+F18</f>
        <v>186.66666666666666</v>
      </c>
      <c r="G19" s="157">
        <f t="shared" ref="G19:Q19" si="15">+G13+G14+G15+G16+G18</f>
        <v>186.66666666666666</v>
      </c>
      <c r="H19" s="157">
        <f t="shared" si="15"/>
        <v>186.66666666666666</v>
      </c>
      <c r="I19" s="157">
        <f t="shared" si="15"/>
        <v>186.66666666666666</v>
      </c>
      <c r="J19" s="157">
        <f t="shared" si="15"/>
        <v>186.66666666666666</v>
      </c>
      <c r="K19" s="158">
        <f t="shared" si="15"/>
        <v>186.66666666666666</v>
      </c>
      <c r="L19" s="156">
        <f t="shared" si="15"/>
        <v>186.66666666666666</v>
      </c>
      <c r="M19" s="157">
        <f t="shared" si="15"/>
        <v>186.66666666666666</v>
      </c>
      <c r="N19" s="157">
        <f t="shared" si="15"/>
        <v>186.66666666666666</v>
      </c>
      <c r="O19" s="157">
        <f t="shared" si="15"/>
        <v>186.66666666666666</v>
      </c>
      <c r="P19" s="157">
        <f t="shared" si="15"/>
        <v>186.66666666666666</v>
      </c>
      <c r="Q19" s="158">
        <f t="shared" si="15"/>
        <v>186.66666666666666</v>
      </c>
      <c r="R19" s="159">
        <f t="shared" si="7"/>
        <v>2240</v>
      </c>
      <c r="S19" s="159">
        <f t="shared" si="4"/>
        <v>186.66666666666666</v>
      </c>
      <c r="T19" s="160"/>
    </row>
    <row r="20" spans="2:25" ht="18" thickBot="1" x14ac:dyDescent="0.45"/>
    <row r="21" spans="2:25" ht="18" thickTop="1" x14ac:dyDescent="0.4">
      <c r="B21" s="196" t="s">
        <v>118</v>
      </c>
      <c r="C21" s="197"/>
      <c r="D21" s="197"/>
      <c r="E21" s="198"/>
      <c r="F21" s="150">
        <f>F9-F12-F19</f>
        <v>30.333333333333343</v>
      </c>
      <c r="G21" s="151">
        <f t="shared" ref="G21:Q21" si="16">G9-G12-G19</f>
        <v>-26.666666666666657</v>
      </c>
      <c r="H21" s="151">
        <f t="shared" si="16"/>
        <v>-1.6666666666666572</v>
      </c>
      <c r="I21" s="151">
        <f t="shared" si="16"/>
        <v>3.3333333333333428</v>
      </c>
      <c r="J21" s="151">
        <f t="shared" si="16"/>
        <v>-4.6666666666666572</v>
      </c>
      <c r="K21" s="151">
        <f t="shared" si="16"/>
        <v>3.3333333333333428</v>
      </c>
      <c r="L21" s="150">
        <f t="shared" si="16"/>
        <v>3.3333333333333428</v>
      </c>
      <c r="M21" s="151">
        <f t="shared" si="16"/>
        <v>-1.6666666666666572</v>
      </c>
      <c r="N21" s="151">
        <f t="shared" si="16"/>
        <v>-5.6666666666666572</v>
      </c>
      <c r="O21" s="151">
        <f t="shared" si="16"/>
        <v>-286.66666666666663</v>
      </c>
      <c r="P21" s="151">
        <f t="shared" si="16"/>
        <v>-286.66666666666663</v>
      </c>
      <c r="Q21" s="152">
        <f t="shared" si="16"/>
        <v>-286.66666666666663</v>
      </c>
      <c r="R21" s="153">
        <f>SUM(F21:Q21)</f>
        <v>-859.99999999999977</v>
      </c>
      <c r="S21" s="153">
        <f>+R21/12</f>
        <v>-71.666666666666643</v>
      </c>
      <c r="T21" s="154"/>
    </row>
    <row r="22" spans="2:25" ht="18" thickBot="1" x14ac:dyDescent="0.45"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</row>
    <row r="23" spans="2:25" ht="18" thickTop="1" x14ac:dyDescent="0.4">
      <c r="F23" s="139"/>
      <c r="I23" s="5"/>
    </row>
    <row r="24" spans="2:25" x14ac:dyDescent="0.4">
      <c r="B24" s="2" t="s">
        <v>40</v>
      </c>
      <c r="E24" s="2"/>
      <c r="F24" s="6"/>
      <c r="G24" s="2"/>
      <c r="I24" s="5"/>
      <c r="J24" s="2"/>
      <c r="O24" s="7"/>
      <c r="P24" s="7"/>
    </row>
    <row r="25" spans="2:25" x14ac:dyDescent="0.4">
      <c r="B25" s="2" t="s">
        <v>41</v>
      </c>
      <c r="E25" s="2"/>
      <c r="F25" s="6"/>
      <c r="G25" s="2"/>
      <c r="I25" s="5"/>
      <c r="J25" s="2"/>
      <c r="O25" s="7"/>
      <c r="P25" s="7"/>
      <c r="R25" s="8"/>
      <c r="T25" s="4" t="s">
        <v>47</v>
      </c>
      <c r="V25" s="9"/>
    </row>
    <row r="26" spans="2:25" s="9" customFormat="1" ht="16.5" customHeight="1" x14ac:dyDescent="0.4">
      <c r="B26" s="199" t="s">
        <v>13</v>
      </c>
      <c r="C26" s="201"/>
      <c r="D26" s="201"/>
      <c r="E26" s="201"/>
      <c r="F26" s="10" t="s">
        <v>0</v>
      </c>
      <c r="G26" s="11" t="s">
        <v>1</v>
      </c>
      <c r="H26" s="12" t="s">
        <v>2</v>
      </c>
      <c r="I26" s="12" t="s">
        <v>3</v>
      </c>
      <c r="J26" s="12" t="s">
        <v>4</v>
      </c>
      <c r="K26" s="13" t="s">
        <v>5</v>
      </c>
      <c r="L26" s="11" t="s">
        <v>6</v>
      </c>
      <c r="M26" s="12" t="s">
        <v>7</v>
      </c>
      <c r="N26" s="12" t="s">
        <v>8</v>
      </c>
      <c r="O26" s="12" t="s">
        <v>9</v>
      </c>
      <c r="P26" s="12" t="s">
        <v>10</v>
      </c>
      <c r="Q26" s="14" t="s">
        <v>11</v>
      </c>
      <c r="R26" s="15" t="s">
        <v>12</v>
      </c>
      <c r="S26" s="15" t="s">
        <v>18</v>
      </c>
      <c r="T26" s="16" t="s">
        <v>15</v>
      </c>
    </row>
    <row r="27" spans="2:25" s="9" customFormat="1" x14ac:dyDescent="0.4">
      <c r="B27" s="210" t="s">
        <v>39</v>
      </c>
      <c r="C27" s="211"/>
      <c r="D27" s="17" t="s">
        <v>24</v>
      </c>
      <c r="E27" s="18" t="s">
        <v>42</v>
      </c>
      <c r="F27" s="19">
        <v>250</v>
      </c>
      <c r="G27" s="20">
        <v>250</v>
      </c>
      <c r="H27" s="21">
        <v>300</v>
      </c>
      <c r="I27" s="21">
        <v>300</v>
      </c>
      <c r="J27" s="21">
        <v>300</v>
      </c>
      <c r="K27" s="22">
        <v>300</v>
      </c>
      <c r="L27" s="19">
        <v>300</v>
      </c>
      <c r="M27" s="21">
        <v>300</v>
      </c>
      <c r="N27" s="21">
        <v>300</v>
      </c>
      <c r="O27" s="21">
        <v>300</v>
      </c>
      <c r="P27" s="21">
        <v>300</v>
      </c>
      <c r="Q27" s="21">
        <v>300</v>
      </c>
      <c r="R27" s="23">
        <f t="shared" ref="R27:R42" si="17">SUM(F27:Q27)</f>
        <v>3500</v>
      </c>
      <c r="S27" s="23">
        <f>R27/12</f>
        <v>291.66666666666669</v>
      </c>
      <c r="T27" s="24" t="s">
        <v>46</v>
      </c>
      <c r="W27" s="25"/>
      <c r="X27" s="25"/>
      <c r="Y27" s="26"/>
    </row>
    <row r="28" spans="2:25" s="9" customFormat="1" x14ac:dyDescent="0.4">
      <c r="B28" s="27"/>
      <c r="C28" s="28"/>
      <c r="D28" s="29"/>
      <c r="E28" s="30" t="s">
        <v>43</v>
      </c>
      <c r="F28" s="31">
        <v>50</v>
      </c>
      <c r="G28" s="32"/>
      <c r="H28" s="33"/>
      <c r="I28" s="33"/>
      <c r="J28" s="34"/>
      <c r="K28" s="35"/>
      <c r="L28" s="36"/>
      <c r="M28" s="33"/>
      <c r="N28" s="33">
        <v>50</v>
      </c>
      <c r="O28" s="33"/>
      <c r="P28" s="33"/>
      <c r="Q28" s="37"/>
      <c r="R28" s="38">
        <f t="shared" ref="R28" si="18">SUM(F28:Q28)</f>
        <v>100</v>
      </c>
      <c r="S28" s="38">
        <f t="shared" ref="S28" si="19">R28/12</f>
        <v>8.3333333333333339</v>
      </c>
      <c r="T28" s="39"/>
      <c r="W28" s="25"/>
      <c r="X28" s="25"/>
    </row>
    <row r="29" spans="2:25" s="9" customFormat="1" x14ac:dyDescent="0.4">
      <c r="B29" s="27"/>
      <c r="C29" s="28"/>
      <c r="D29" s="29"/>
      <c r="E29" s="30" t="s">
        <v>44</v>
      </c>
      <c r="F29" s="31"/>
      <c r="G29" s="32"/>
      <c r="H29" s="33"/>
      <c r="I29" s="33"/>
      <c r="J29" s="33"/>
      <c r="K29" s="35"/>
      <c r="L29" s="36"/>
      <c r="M29" s="33"/>
      <c r="N29" s="33"/>
      <c r="O29" s="33"/>
      <c r="P29" s="33"/>
      <c r="Q29" s="37">
        <v>500</v>
      </c>
      <c r="R29" s="38">
        <f t="shared" ref="R29:R32" si="20">SUM(F29:Q29)</f>
        <v>500</v>
      </c>
      <c r="S29" s="38">
        <f t="shared" ref="S29:S32" si="21">R29/12</f>
        <v>41.666666666666664</v>
      </c>
      <c r="T29" s="39" t="s">
        <v>48</v>
      </c>
      <c r="W29" s="25"/>
      <c r="X29" s="25"/>
      <c r="Y29" s="26"/>
    </row>
    <row r="30" spans="2:25" s="9" customFormat="1" x14ac:dyDescent="0.4">
      <c r="B30" s="27"/>
      <c r="C30" s="28"/>
      <c r="D30" s="29"/>
      <c r="E30" s="30" t="s">
        <v>45</v>
      </c>
      <c r="F30" s="31"/>
      <c r="G30" s="32"/>
      <c r="H30" s="33"/>
      <c r="I30" s="33"/>
      <c r="J30" s="33"/>
      <c r="K30" s="40"/>
      <c r="L30" s="31">
        <v>10</v>
      </c>
      <c r="M30" s="33">
        <v>10</v>
      </c>
      <c r="N30" s="33">
        <v>20</v>
      </c>
      <c r="O30" s="33">
        <v>20</v>
      </c>
      <c r="P30" s="33">
        <v>30</v>
      </c>
      <c r="Q30" s="37">
        <v>30</v>
      </c>
      <c r="R30" s="38">
        <f t="shared" si="20"/>
        <v>120</v>
      </c>
      <c r="S30" s="38">
        <f t="shared" si="21"/>
        <v>10</v>
      </c>
      <c r="T30" s="39" t="s">
        <v>49</v>
      </c>
    </row>
    <row r="31" spans="2:25" s="9" customFormat="1" x14ac:dyDescent="0.4">
      <c r="B31" s="27"/>
      <c r="C31" s="28"/>
      <c r="D31" s="29"/>
      <c r="E31" s="50"/>
      <c r="F31" s="36"/>
      <c r="G31" s="51"/>
      <c r="H31" s="34"/>
      <c r="I31" s="35"/>
      <c r="J31" s="34"/>
      <c r="K31" s="35"/>
      <c r="L31" s="36"/>
      <c r="M31" s="34"/>
      <c r="N31" s="34"/>
      <c r="O31" s="34"/>
      <c r="P31" s="34"/>
      <c r="Q31" s="49"/>
      <c r="R31" s="38">
        <f t="shared" si="20"/>
        <v>0</v>
      </c>
      <c r="S31" s="38">
        <f t="shared" si="21"/>
        <v>0</v>
      </c>
      <c r="T31" s="39"/>
    </row>
    <row r="32" spans="2:25" s="9" customFormat="1" x14ac:dyDescent="0.4">
      <c r="B32" s="27"/>
      <c r="C32" s="28"/>
      <c r="D32" s="29"/>
      <c r="E32" s="50"/>
      <c r="F32" s="36"/>
      <c r="G32" s="34"/>
      <c r="H32" s="34"/>
      <c r="I32" s="34"/>
      <c r="J32" s="34"/>
      <c r="K32" s="35"/>
      <c r="L32" s="36"/>
      <c r="M32" s="34"/>
      <c r="N32" s="34"/>
      <c r="O32" s="34"/>
      <c r="P32" s="34"/>
      <c r="Q32" s="49"/>
      <c r="R32" s="38">
        <f t="shared" si="20"/>
        <v>0</v>
      </c>
      <c r="S32" s="38">
        <f t="shared" si="21"/>
        <v>0</v>
      </c>
      <c r="T32" s="39"/>
    </row>
    <row r="33" spans="2:20" s="9" customFormat="1" x14ac:dyDescent="0.4">
      <c r="B33" s="27"/>
      <c r="C33" s="28"/>
      <c r="D33" s="29"/>
      <c r="E33" s="45"/>
      <c r="F33" s="46"/>
      <c r="G33" s="47"/>
      <c r="H33" s="48"/>
      <c r="I33" s="48"/>
      <c r="J33" s="48"/>
      <c r="K33" s="40"/>
      <c r="L33" s="46"/>
      <c r="M33" s="48"/>
      <c r="N33" s="48"/>
      <c r="O33" s="48"/>
      <c r="P33" s="48"/>
      <c r="Q33" s="40"/>
      <c r="R33" s="52">
        <f t="shared" si="17"/>
        <v>0</v>
      </c>
      <c r="S33" s="52">
        <f t="shared" ref="S33" si="22">R33/12</f>
        <v>0</v>
      </c>
      <c r="T33" s="53"/>
    </row>
    <row r="34" spans="2:20" s="9" customFormat="1" x14ac:dyDescent="0.4">
      <c r="B34" s="27"/>
      <c r="C34" s="28"/>
      <c r="D34" s="54"/>
      <c r="E34" s="55" t="s">
        <v>20</v>
      </c>
      <c r="F34" s="56">
        <f t="shared" ref="F34:Q34" si="23">SUM(F27:F33)</f>
        <v>300</v>
      </c>
      <c r="G34" s="57">
        <f t="shared" si="23"/>
        <v>250</v>
      </c>
      <c r="H34" s="58">
        <f t="shared" si="23"/>
        <v>300</v>
      </c>
      <c r="I34" s="58">
        <f t="shared" si="23"/>
        <v>300</v>
      </c>
      <c r="J34" s="58">
        <f t="shared" si="23"/>
        <v>300</v>
      </c>
      <c r="K34" s="59">
        <f t="shared" si="23"/>
        <v>300</v>
      </c>
      <c r="L34" s="56">
        <f t="shared" si="23"/>
        <v>310</v>
      </c>
      <c r="M34" s="58">
        <f t="shared" si="23"/>
        <v>310</v>
      </c>
      <c r="N34" s="58">
        <f t="shared" si="23"/>
        <v>370</v>
      </c>
      <c r="O34" s="58">
        <f t="shared" si="23"/>
        <v>320</v>
      </c>
      <c r="P34" s="58">
        <f t="shared" si="23"/>
        <v>330</v>
      </c>
      <c r="Q34" s="59">
        <f t="shared" si="23"/>
        <v>830</v>
      </c>
      <c r="R34" s="60">
        <f t="shared" si="17"/>
        <v>4220</v>
      </c>
      <c r="S34" s="60">
        <f>R34/12</f>
        <v>351.66666666666669</v>
      </c>
      <c r="T34" s="16"/>
    </row>
    <row r="35" spans="2:20" x14ac:dyDescent="0.4">
      <c r="B35" s="212"/>
      <c r="C35" s="213"/>
      <c r="D35" s="1" t="s">
        <v>25</v>
      </c>
      <c r="E35" s="18" t="s">
        <v>42</v>
      </c>
      <c r="F35" s="173">
        <v>252</v>
      </c>
      <c r="G35" s="174">
        <v>255</v>
      </c>
      <c r="H35" s="175">
        <v>280</v>
      </c>
      <c r="I35" s="175">
        <v>285</v>
      </c>
      <c r="J35" s="175">
        <v>277</v>
      </c>
      <c r="K35" s="176">
        <v>280</v>
      </c>
      <c r="L35" s="173">
        <v>285</v>
      </c>
      <c r="M35" s="175">
        <v>280</v>
      </c>
      <c r="N35" s="175">
        <v>278</v>
      </c>
      <c r="O35" s="175"/>
      <c r="P35" s="175"/>
      <c r="Q35" s="175"/>
      <c r="R35" s="23">
        <f t="shared" si="17"/>
        <v>2472</v>
      </c>
      <c r="S35" s="38">
        <f>R35/12</f>
        <v>206</v>
      </c>
      <c r="T35" s="61" t="s">
        <v>50</v>
      </c>
    </row>
    <row r="36" spans="2:20" x14ac:dyDescent="0.4">
      <c r="B36" s="27"/>
      <c r="C36" s="28"/>
      <c r="E36" s="30" t="s">
        <v>43</v>
      </c>
      <c r="F36" s="177">
        <v>60</v>
      </c>
      <c r="G36" s="178"/>
      <c r="H36" s="179"/>
      <c r="I36" s="179"/>
      <c r="J36" s="179"/>
      <c r="K36" s="180"/>
      <c r="L36" s="181"/>
      <c r="M36" s="179"/>
      <c r="N36" s="179"/>
      <c r="O36" s="179"/>
      <c r="P36" s="179"/>
      <c r="Q36" s="182"/>
      <c r="R36" s="38">
        <f t="shared" ref="R36" si="24">SUM(F36:Q36)</f>
        <v>60</v>
      </c>
      <c r="S36" s="38">
        <f t="shared" ref="S36" si="25">R36/12</f>
        <v>5</v>
      </c>
      <c r="T36" s="61"/>
    </row>
    <row r="37" spans="2:20" x14ac:dyDescent="0.4">
      <c r="B37" s="27"/>
      <c r="C37" s="28"/>
      <c r="E37" s="30" t="s">
        <v>44</v>
      </c>
      <c r="F37" s="177"/>
      <c r="G37" s="178"/>
      <c r="H37" s="179"/>
      <c r="I37" s="179"/>
      <c r="J37" s="179"/>
      <c r="K37" s="180"/>
      <c r="L37" s="181"/>
      <c r="M37" s="179"/>
      <c r="N37" s="179"/>
      <c r="O37" s="179"/>
      <c r="P37" s="179"/>
      <c r="Q37" s="182"/>
      <c r="R37" s="38">
        <f t="shared" ref="R37:R38" si="26">SUM(F37:Q37)</f>
        <v>0</v>
      </c>
      <c r="S37" s="38">
        <f t="shared" ref="S37:S41" si="27">R37/12</f>
        <v>0</v>
      </c>
      <c r="T37" s="61"/>
    </row>
    <row r="38" spans="2:20" x14ac:dyDescent="0.4">
      <c r="B38" s="27"/>
      <c r="C38" s="28"/>
      <c r="E38" s="30" t="s">
        <v>45</v>
      </c>
      <c r="F38" s="177"/>
      <c r="G38" s="178"/>
      <c r="H38" s="179"/>
      <c r="I38" s="179"/>
      <c r="J38" s="179"/>
      <c r="K38" s="180">
        <v>5</v>
      </c>
      <c r="L38" s="177">
        <v>5</v>
      </c>
      <c r="M38" s="179">
        <v>5</v>
      </c>
      <c r="N38" s="179">
        <v>3</v>
      </c>
      <c r="O38" s="179"/>
      <c r="P38" s="179"/>
      <c r="Q38" s="182"/>
      <c r="R38" s="38">
        <f t="shared" si="26"/>
        <v>18</v>
      </c>
      <c r="S38" s="38">
        <f t="shared" si="27"/>
        <v>1.5</v>
      </c>
      <c r="T38" s="61" t="s">
        <v>51</v>
      </c>
    </row>
    <row r="39" spans="2:20" x14ac:dyDescent="0.4">
      <c r="B39" s="27"/>
      <c r="C39" s="28"/>
      <c r="E39" s="50"/>
      <c r="F39" s="181"/>
      <c r="G39" s="183"/>
      <c r="H39" s="183"/>
      <c r="I39" s="183"/>
      <c r="J39" s="183"/>
      <c r="K39" s="180"/>
      <c r="L39" s="181"/>
      <c r="M39" s="183"/>
      <c r="N39" s="183"/>
      <c r="O39" s="183"/>
      <c r="P39" s="183"/>
      <c r="Q39" s="183"/>
      <c r="R39" s="38">
        <f t="shared" ref="R39:R41" si="28">SUM(F39:Q39)</f>
        <v>0</v>
      </c>
      <c r="S39" s="38">
        <f t="shared" si="27"/>
        <v>0</v>
      </c>
      <c r="T39" s="64"/>
    </row>
    <row r="40" spans="2:20" x14ac:dyDescent="0.4">
      <c r="B40" s="27"/>
      <c r="C40" s="28"/>
      <c r="E40" s="50"/>
      <c r="F40" s="181"/>
      <c r="G40" s="183"/>
      <c r="H40" s="183"/>
      <c r="I40" s="183"/>
      <c r="J40" s="183"/>
      <c r="K40" s="180"/>
      <c r="L40" s="181"/>
      <c r="M40" s="183"/>
      <c r="N40" s="183"/>
      <c r="O40" s="183"/>
      <c r="P40" s="183"/>
      <c r="Q40" s="180"/>
      <c r="R40" s="38">
        <f t="shared" si="28"/>
        <v>0</v>
      </c>
      <c r="S40" s="38">
        <f t="shared" si="27"/>
        <v>0</v>
      </c>
      <c r="T40" s="61"/>
    </row>
    <row r="41" spans="2:20" x14ac:dyDescent="0.4">
      <c r="B41" s="27"/>
      <c r="C41" s="28"/>
      <c r="E41" s="130"/>
      <c r="F41" s="184"/>
      <c r="G41" s="185"/>
      <c r="H41" s="186"/>
      <c r="I41" s="186"/>
      <c r="J41" s="186"/>
      <c r="K41" s="187"/>
      <c r="L41" s="184"/>
      <c r="M41" s="186"/>
      <c r="N41" s="186"/>
      <c r="O41" s="186"/>
      <c r="P41" s="186"/>
      <c r="Q41" s="187"/>
      <c r="R41" s="52">
        <f t="shared" si="28"/>
        <v>0</v>
      </c>
      <c r="S41" s="52">
        <f t="shared" si="27"/>
        <v>0</v>
      </c>
      <c r="T41" s="63"/>
    </row>
    <row r="42" spans="2:20" s="9" customFormat="1" ht="16.5" customHeight="1" x14ac:dyDescent="0.4">
      <c r="B42" s="65"/>
      <c r="D42" s="199" t="s">
        <v>38</v>
      </c>
      <c r="E42" s="200"/>
      <c r="F42" s="120">
        <f t="shared" ref="F42:Q42" si="29">SUM(F35:F41)</f>
        <v>312</v>
      </c>
      <c r="G42" s="137">
        <f t="shared" si="29"/>
        <v>255</v>
      </c>
      <c r="H42" s="121">
        <f t="shared" si="29"/>
        <v>280</v>
      </c>
      <c r="I42" s="121">
        <f t="shared" si="29"/>
        <v>285</v>
      </c>
      <c r="J42" s="121">
        <f t="shared" si="29"/>
        <v>277</v>
      </c>
      <c r="K42" s="122">
        <f t="shared" si="29"/>
        <v>285</v>
      </c>
      <c r="L42" s="120">
        <f t="shared" si="29"/>
        <v>290</v>
      </c>
      <c r="M42" s="121">
        <f t="shared" si="29"/>
        <v>285</v>
      </c>
      <c r="N42" s="121">
        <f t="shared" si="29"/>
        <v>281</v>
      </c>
      <c r="O42" s="121">
        <f t="shared" si="29"/>
        <v>0</v>
      </c>
      <c r="P42" s="121">
        <f t="shared" si="29"/>
        <v>0</v>
      </c>
      <c r="Q42" s="122">
        <f t="shared" si="29"/>
        <v>0</v>
      </c>
      <c r="R42" s="123">
        <f t="shared" si="17"/>
        <v>2550</v>
      </c>
      <c r="S42" s="123">
        <f>R42/12</f>
        <v>212.5</v>
      </c>
      <c r="T42" s="138"/>
    </row>
    <row r="43" spans="2:20" s="9" customFormat="1" ht="16.5" customHeight="1" x14ac:dyDescent="0.4">
      <c r="B43" s="65"/>
      <c r="C43" s="66"/>
      <c r="D43" s="214" t="s">
        <v>26</v>
      </c>
      <c r="E43" s="214"/>
      <c r="F43" s="67">
        <f t="shared" ref="F43:S43" si="30">F42-F34</f>
        <v>12</v>
      </c>
      <c r="G43" s="68">
        <f t="shared" si="30"/>
        <v>5</v>
      </c>
      <c r="H43" s="69">
        <f t="shared" si="30"/>
        <v>-20</v>
      </c>
      <c r="I43" s="69">
        <f t="shared" si="30"/>
        <v>-15</v>
      </c>
      <c r="J43" s="69">
        <f t="shared" si="30"/>
        <v>-23</v>
      </c>
      <c r="K43" s="70">
        <f t="shared" si="30"/>
        <v>-15</v>
      </c>
      <c r="L43" s="67">
        <f t="shared" si="30"/>
        <v>-20</v>
      </c>
      <c r="M43" s="69">
        <f t="shared" si="30"/>
        <v>-25</v>
      </c>
      <c r="N43" s="69">
        <f t="shared" si="30"/>
        <v>-89</v>
      </c>
      <c r="O43" s="70">
        <f t="shared" si="30"/>
        <v>-320</v>
      </c>
      <c r="P43" s="70">
        <f t="shared" si="30"/>
        <v>-330</v>
      </c>
      <c r="Q43" s="70">
        <f t="shared" si="30"/>
        <v>-830</v>
      </c>
      <c r="R43" s="71">
        <f t="shared" si="30"/>
        <v>-1670</v>
      </c>
      <c r="S43" s="71">
        <f t="shared" si="30"/>
        <v>-139.16666666666669</v>
      </c>
      <c r="T43" s="72"/>
    </row>
    <row r="44" spans="2:20" s="9" customFormat="1" ht="16.5" customHeight="1" x14ac:dyDescent="0.4">
      <c r="B44" s="78"/>
      <c r="C44" s="79"/>
      <c r="D44" s="214" t="s">
        <v>37</v>
      </c>
      <c r="E44" s="215"/>
      <c r="F44" s="73">
        <f t="shared" ref="F44:R44" si="31">F42/F34</f>
        <v>1.04</v>
      </c>
      <c r="G44" s="74">
        <f t="shared" si="31"/>
        <v>1.02</v>
      </c>
      <c r="H44" s="75">
        <f t="shared" si="31"/>
        <v>0.93333333333333335</v>
      </c>
      <c r="I44" s="75">
        <f t="shared" si="31"/>
        <v>0.95</v>
      </c>
      <c r="J44" s="75">
        <f t="shared" si="31"/>
        <v>0.92333333333333334</v>
      </c>
      <c r="K44" s="76">
        <f t="shared" si="31"/>
        <v>0.95</v>
      </c>
      <c r="L44" s="73">
        <f t="shared" si="31"/>
        <v>0.93548387096774188</v>
      </c>
      <c r="M44" s="75">
        <f t="shared" si="31"/>
        <v>0.91935483870967738</v>
      </c>
      <c r="N44" s="75">
        <f t="shared" si="31"/>
        <v>0.75945945945945947</v>
      </c>
      <c r="O44" s="75">
        <f t="shared" si="31"/>
        <v>0</v>
      </c>
      <c r="P44" s="75">
        <f t="shared" si="31"/>
        <v>0</v>
      </c>
      <c r="Q44" s="76">
        <f t="shared" si="31"/>
        <v>0</v>
      </c>
      <c r="R44" s="77">
        <f t="shared" si="31"/>
        <v>0.60426540284360186</v>
      </c>
      <c r="S44" s="77"/>
      <c r="T44" s="72"/>
    </row>
    <row r="45" spans="2:20" s="9" customFormat="1" ht="16.5" customHeight="1" x14ac:dyDescent="0.4"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spans="2:20" x14ac:dyDescent="0.4">
      <c r="E46" s="9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5"/>
      <c r="T46" s="85"/>
    </row>
    <row r="47" spans="2:20" x14ac:dyDescent="0.4">
      <c r="B47" s="2" t="s">
        <v>70</v>
      </c>
      <c r="F47" s="139" t="s">
        <v>61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2:20" x14ac:dyDescent="0.4">
      <c r="B48" s="2" t="s">
        <v>60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2:20" s="9" customFormat="1" x14ac:dyDescent="0.4">
      <c r="B49" s="199" t="s">
        <v>13</v>
      </c>
      <c r="C49" s="201"/>
      <c r="D49" s="201"/>
      <c r="E49" s="201"/>
      <c r="F49" s="10" t="s">
        <v>0</v>
      </c>
      <c r="G49" s="12" t="s">
        <v>1</v>
      </c>
      <c r="H49" s="12" t="s">
        <v>2</v>
      </c>
      <c r="I49" s="12" t="s">
        <v>3</v>
      </c>
      <c r="J49" s="12" t="s">
        <v>4</v>
      </c>
      <c r="K49" s="14" t="s">
        <v>5</v>
      </c>
      <c r="L49" s="10" t="s">
        <v>6</v>
      </c>
      <c r="M49" s="12" t="s">
        <v>7</v>
      </c>
      <c r="N49" s="12" t="s">
        <v>8</v>
      </c>
      <c r="O49" s="12" t="s">
        <v>9</v>
      </c>
      <c r="P49" s="12" t="s">
        <v>10</v>
      </c>
      <c r="Q49" s="14" t="s">
        <v>11</v>
      </c>
      <c r="R49" s="15" t="s">
        <v>12</v>
      </c>
      <c r="S49" s="15" t="s">
        <v>18</v>
      </c>
      <c r="T49" s="16" t="s">
        <v>15</v>
      </c>
    </row>
    <row r="50" spans="2:20" x14ac:dyDescent="0.4">
      <c r="B50" s="86"/>
      <c r="C50" s="124" t="s">
        <v>27</v>
      </c>
      <c r="D50" s="87" t="s">
        <v>53</v>
      </c>
      <c r="E50" s="134" t="s">
        <v>56</v>
      </c>
      <c r="F50" s="19">
        <v>5</v>
      </c>
      <c r="G50" s="20">
        <v>5</v>
      </c>
      <c r="H50" s="21">
        <v>5</v>
      </c>
      <c r="I50" s="21">
        <v>5</v>
      </c>
      <c r="J50" s="21">
        <v>5</v>
      </c>
      <c r="K50" s="22">
        <v>5</v>
      </c>
      <c r="L50" s="19">
        <v>5</v>
      </c>
      <c r="M50" s="21">
        <v>5</v>
      </c>
      <c r="N50" s="21">
        <v>5</v>
      </c>
      <c r="O50" s="21">
        <v>5</v>
      </c>
      <c r="P50" s="21">
        <v>5</v>
      </c>
      <c r="Q50" s="22">
        <v>5</v>
      </c>
      <c r="R50" s="23">
        <f t="shared" ref="R50:R66" si="32">SUM(F50:Q50)</f>
        <v>60</v>
      </c>
      <c r="S50" s="23">
        <f>+R50/12</f>
        <v>5</v>
      </c>
      <c r="T50" s="88"/>
    </row>
    <row r="51" spans="2:20" x14ac:dyDescent="0.4">
      <c r="B51" s="89"/>
      <c r="C51" s="125"/>
      <c r="D51" s="81"/>
      <c r="E51" s="135"/>
      <c r="F51" s="31"/>
      <c r="G51" s="33"/>
      <c r="H51" s="33"/>
      <c r="I51" s="33"/>
      <c r="J51" s="33"/>
      <c r="K51" s="37"/>
      <c r="L51" s="31"/>
      <c r="M51" s="33"/>
      <c r="N51" s="33"/>
      <c r="O51" s="33"/>
      <c r="P51" s="33"/>
      <c r="Q51" s="33"/>
      <c r="R51" s="38">
        <f t="shared" si="32"/>
        <v>0</v>
      </c>
      <c r="S51" s="38">
        <f t="shared" ref="S51:S65" si="33">+R51/12</f>
        <v>0</v>
      </c>
      <c r="T51" s="90"/>
    </row>
    <row r="52" spans="2:20" x14ac:dyDescent="0.4">
      <c r="B52" s="89"/>
      <c r="C52" s="125"/>
      <c r="D52" s="91"/>
      <c r="E52" s="135"/>
      <c r="F52" s="31"/>
      <c r="G52" s="33"/>
      <c r="H52" s="33"/>
      <c r="I52" s="33"/>
      <c r="J52" s="33"/>
      <c r="K52" s="37"/>
      <c r="L52" s="31"/>
      <c r="M52" s="33"/>
      <c r="N52" s="33"/>
      <c r="O52" s="33"/>
      <c r="P52" s="33"/>
      <c r="Q52" s="33"/>
      <c r="R52" s="38">
        <f t="shared" ref="R52:R65" si="34">SUM(F52:Q52)</f>
        <v>0</v>
      </c>
      <c r="S52" s="38">
        <f t="shared" si="33"/>
        <v>0</v>
      </c>
      <c r="T52" s="90"/>
    </row>
    <row r="53" spans="2:20" x14ac:dyDescent="0.4">
      <c r="B53" s="89"/>
      <c r="C53" s="125"/>
      <c r="D53" s="81" t="s">
        <v>52</v>
      </c>
      <c r="E53" s="135" t="s">
        <v>57</v>
      </c>
      <c r="F53" s="31">
        <v>10</v>
      </c>
      <c r="G53" s="33">
        <v>10</v>
      </c>
      <c r="H53" s="33">
        <v>10</v>
      </c>
      <c r="I53" s="33">
        <v>10</v>
      </c>
      <c r="J53" s="33">
        <v>10</v>
      </c>
      <c r="K53" s="37">
        <v>10</v>
      </c>
      <c r="L53" s="31">
        <v>10</v>
      </c>
      <c r="M53" s="33">
        <v>10</v>
      </c>
      <c r="N53" s="33">
        <v>10</v>
      </c>
      <c r="O53" s="33">
        <v>10</v>
      </c>
      <c r="P53" s="33">
        <v>10</v>
      </c>
      <c r="Q53" s="33">
        <v>10</v>
      </c>
      <c r="R53" s="62">
        <f t="shared" si="34"/>
        <v>120</v>
      </c>
      <c r="S53" s="62">
        <f t="shared" si="33"/>
        <v>10</v>
      </c>
      <c r="T53" s="82"/>
    </row>
    <row r="54" spans="2:20" x14ac:dyDescent="0.4">
      <c r="B54" s="89"/>
      <c r="C54" s="125"/>
      <c r="D54" s="81"/>
      <c r="E54" s="135"/>
      <c r="F54" s="31"/>
      <c r="G54" s="33"/>
      <c r="H54" s="33"/>
      <c r="I54" s="33"/>
      <c r="J54" s="33"/>
      <c r="K54" s="37"/>
      <c r="L54" s="31"/>
      <c r="M54" s="33"/>
      <c r="N54" s="33"/>
      <c r="O54" s="33"/>
      <c r="P54" s="33"/>
      <c r="Q54" s="33"/>
      <c r="R54" s="62">
        <f t="shared" si="34"/>
        <v>0</v>
      </c>
      <c r="S54" s="62">
        <f t="shared" si="33"/>
        <v>0</v>
      </c>
      <c r="T54" s="82"/>
    </row>
    <row r="55" spans="2:20" x14ac:dyDescent="0.4">
      <c r="B55" s="89"/>
      <c r="C55" s="125"/>
      <c r="D55" s="91"/>
      <c r="E55" s="135"/>
      <c r="F55" s="31"/>
      <c r="G55" s="33"/>
      <c r="H55" s="33"/>
      <c r="I55" s="33"/>
      <c r="J55" s="33"/>
      <c r="K55" s="37"/>
      <c r="L55" s="31"/>
      <c r="M55" s="33"/>
      <c r="N55" s="33"/>
      <c r="O55" s="33"/>
      <c r="P55" s="33"/>
      <c r="Q55" s="33"/>
      <c r="R55" s="62">
        <f t="shared" si="34"/>
        <v>0</v>
      </c>
      <c r="S55" s="62">
        <f t="shared" si="33"/>
        <v>0</v>
      </c>
      <c r="T55" s="82"/>
    </row>
    <row r="56" spans="2:20" x14ac:dyDescent="0.4">
      <c r="B56" s="89"/>
      <c r="C56" s="125"/>
      <c r="D56" s="81" t="s">
        <v>54</v>
      </c>
      <c r="E56" s="135" t="s">
        <v>58</v>
      </c>
      <c r="F56" s="31">
        <v>10</v>
      </c>
      <c r="G56" s="33">
        <v>10</v>
      </c>
      <c r="H56" s="33">
        <v>10</v>
      </c>
      <c r="I56" s="33">
        <v>10</v>
      </c>
      <c r="J56" s="33">
        <v>10</v>
      </c>
      <c r="K56" s="37">
        <v>10</v>
      </c>
      <c r="L56" s="31">
        <v>10</v>
      </c>
      <c r="M56" s="33">
        <v>10</v>
      </c>
      <c r="N56" s="33">
        <v>10</v>
      </c>
      <c r="O56" s="33">
        <v>10</v>
      </c>
      <c r="P56" s="33">
        <v>10</v>
      </c>
      <c r="Q56" s="33">
        <v>10</v>
      </c>
      <c r="R56" s="62">
        <f t="shared" si="34"/>
        <v>120</v>
      </c>
      <c r="S56" s="62">
        <f t="shared" si="33"/>
        <v>10</v>
      </c>
      <c r="T56" s="82"/>
    </row>
    <row r="57" spans="2:20" x14ac:dyDescent="0.4">
      <c r="B57" s="89"/>
      <c r="C57" s="125"/>
      <c r="D57" s="81"/>
      <c r="E57" s="135" t="s">
        <v>59</v>
      </c>
      <c r="F57" s="31">
        <v>10</v>
      </c>
      <c r="G57" s="33">
        <v>10</v>
      </c>
      <c r="H57" s="33">
        <v>10</v>
      </c>
      <c r="I57" s="33">
        <v>10</v>
      </c>
      <c r="J57" s="33">
        <v>10</v>
      </c>
      <c r="K57" s="37">
        <v>10</v>
      </c>
      <c r="L57" s="31">
        <v>10</v>
      </c>
      <c r="M57" s="33">
        <v>10</v>
      </c>
      <c r="N57" s="33">
        <v>10</v>
      </c>
      <c r="O57" s="33">
        <v>10</v>
      </c>
      <c r="P57" s="33">
        <v>10</v>
      </c>
      <c r="Q57" s="33">
        <v>10</v>
      </c>
      <c r="R57" s="62">
        <f t="shared" si="34"/>
        <v>120</v>
      </c>
      <c r="S57" s="62">
        <f t="shared" si="33"/>
        <v>10</v>
      </c>
      <c r="T57" s="82"/>
    </row>
    <row r="58" spans="2:20" x14ac:dyDescent="0.4">
      <c r="B58" s="89"/>
      <c r="C58" s="125"/>
      <c r="D58" s="81"/>
      <c r="E58" s="135"/>
      <c r="F58" s="31"/>
      <c r="G58" s="33"/>
      <c r="H58" s="33"/>
      <c r="I58" s="33"/>
      <c r="J58" s="33"/>
      <c r="K58" s="37"/>
      <c r="L58" s="31"/>
      <c r="M58" s="33"/>
      <c r="N58" s="33"/>
      <c r="O58" s="33"/>
      <c r="P58" s="33"/>
      <c r="Q58" s="33"/>
      <c r="R58" s="62">
        <f t="shared" si="34"/>
        <v>0</v>
      </c>
      <c r="S58" s="62">
        <f t="shared" si="33"/>
        <v>0</v>
      </c>
      <c r="T58" s="82"/>
    </row>
    <row r="59" spans="2:20" x14ac:dyDescent="0.4">
      <c r="B59" s="89"/>
      <c r="C59" s="125"/>
      <c r="E59" s="135"/>
      <c r="F59" s="31"/>
      <c r="G59" s="33"/>
      <c r="H59" s="33"/>
      <c r="I59" s="33"/>
      <c r="J59" s="33"/>
      <c r="K59" s="37"/>
      <c r="L59" s="31"/>
      <c r="M59" s="33"/>
      <c r="N59" s="33"/>
      <c r="O59" s="33"/>
      <c r="P59" s="33"/>
      <c r="Q59" s="33"/>
      <c r="R59" s="62">
        <f t="shared" si="34"/>
        <v>0</v>
      </c>
      <c r="S59" s="62">
        <f t="shared" si="33"/>
        <v>0</v>
      </c>
      <c r="T59" s="82"/>
    </row>
    <row r="60" spans="2:20" x14ac:dyDescent="0.4">
      <c r="B60" s="89"/>
      <c r="C60" s="125"/>
      <c r="D60" s="92" t="s">
        <v>55</v>
      </c>
      <c r="E60" s="135" t="s">
        <v>57</v>
      </c>
      <c r="F60" s="31">
        <v>10</v>
      </c>
      <c r="G60" s="33">
        <v>10</v>
      </c>
      <c r="H60" s="33">
        <v>10</v>
      </c>
      <c r="I60" s="33">
        <v>10</v>
      </c>
      <c r="J60" s="33">
        <v>10</v>
      </c>
      <c r="K60" s="37">
        <v>10</v>
      </c>
      <c r="L60" s="31">
        <v>10</v>
      </c>
      <c r="M60" s="33">
        <v>10</v>
      </c>
      <c r="N60" s="33">
        <v>10</v>
      </c>
      <c r="O60" s="33">
        <v>10</v>
      </c>
      <c r="P60" s="33">
        <v>10</v>
      </c>
      <c r="Q60" s="33">
        <v>10</v>
      </c>
      <c r="R60" s="62">
        <f t="shared" si="34"/>
        <v>120</v>
      </c>
      <c r="S60" s="62">
        <f t="shared" si="33"/>
        <v>10</v>
      </c>
      <c r="T60" s="82"/>
    </row>
    <row r="61" spans="2:20" x14ac:dyDescent="0.4">
      <c r="B61" s="89"/>
      <c r="C61" s="125"/>
      <c r="D61" s="28"/>
      <c r="E61" s="135"/>
      <c r="F61" s="31"/>
      <c r="G61" s="33"/>
      <c r="H61" s="33"/>
      <c r="I61" s="33"/>
      <c r="J61" s="33"/>
      <c r="K61" s="37"/>
      <c r="L61" s="31"/>
      <c r="M61" s="33"/>
      <c r="N61" s="33"/>
      <c r="O61" s="33"/>
      <c r="P61" s="33"/>
      <c r="Q61" s="33"/>
      <c r="R61" s="62">
        <f t="shared" si="34"/>
        <v>0</v>
      </c>
      <c r="S61" s="62">
        <f t="shared" si="33"/>
        <v>0</v>
      </c>
      <c r="T61" s="82"/>
    </row>
    <row r="62" spans="2:20" x14ac:dyDescent="0.4">
      <c r="B62" s="89"/>
      <c r="C62" s="125"/>
      <c r="D62" s="91"/>
      <c r="E62" s="135"/>
      <c r="F62" s="31"/>
      <c r="G62" s="33"/>
      <c r="H62" s="33"/>
      <c r="I62" s="33"/>
      <c r="J62" s="33"/>
      <c r="K62" s="37"/>
      <c r="L62" s="31"/>
      <c r="M62" s="33"/>
      <c r="N62" s="33"/>
      <c r="O62" s="33"/>
      <c r="P62" s="33"/>
      <c r="Q62" s="33"/>
      <c r="R62" s="62">
        <f t="shared" si="34"/>
        <v>0</v>
      </c>
      <c r="S62" s="62">
        <f t="shared" si="33"/>
        <v>0</v>
      </c>
      <c r="T62" s="82"/>
    </row>
    <row r="63" spans="2:20" x14ac:dyDescent="0.4">
      <c r="B63" s="89"/>
      <c r="C63" s="125"/>
      <c r="D63" s="108" t="s">
        <v>17</v>
      </c>
      <c r="E63" s="135" t="s">
        <v>62</v>
      </c>
      <c r="F63" s="31">
        <v>10</v>
      </c>
      <c r="G63" s="33">
        <v>10</v>
      </c>
      <c r="H63" s="33">
        <v>10</v>
      </c>
      <c r="I63" s="33">
        <v>10</v>
      </c>
      <c r="J63" s="33">
        <v>10</v>
      </c>
      <c r="K63" s="37">
        <v>10</v>
      </c>
      <c r="L63" s="31">
        <v>10</v>
      </c>
      <c r="M63" s="33">
        <v>10</v>
      </c>
      <c r="N63" s="33">
        <v>10</v>
      </c>
      <c r="O63" s="33">
        <v>10</v>
      </c>
      <c r="P63" s="33">
        <v>10</v>
      </c>
      <c r="Q63" s="33">
        <v>10</v>
      </c>
      <c r="R63" s="52">
        <f t="shared" si="34"/>
        <v>120</v>
      </c>
      <c r="S63" s="52">
        <f t="shared" si="33"/>
        <v>10</v>
      </c>
      <c r="T63" s="63"/>
    </row>
    <row r="64" spans="2:20" x14ac:dyDescent="0.4">
      <c r="B64" s="89"/>
      <c r="C64" s="125"/>
      <c r="D64" s="81"/>
      <c r="E64" s="135"/>
      <c r="F64" s="31"/>
      <c r="G64" s="33"/>
      <c r="H64" s="33"/>
      <c r="I64" s="33"/>
      <c r="J64" s="33"/>
      <c r="K64" s="37"/>
      <c r="L64" s="31"/>
      <c r="M64" s="33"/>
      <c r="N64" s="33"/>
      <c r="O64" s="33"/>
      <c r="P64" s="33"/>
      <c r="Q64" s="33"/>
      <c r="R64" s="52">
        <f t="shared" si="34"/>
        <v>0</v>
      </c>
      <c r="S64" s="52">
        <f t="shared" si="33"/>
        <v>0</v>
      </c>
      <c r="T64" s="63"/>
    </row>
    <row r="65" spans="2:20" x14ac:dyDescent="0.4">
      <c r="B65" s="89"/>
      <c r="C65" s="125"/>
      <c r="D65" s="91"/>
      <c r="E65" s="136"/>
      <c r="F65" s="31"/>
      <c r="G65" s="33"/>
      <c r="H65" s="33"/>
      <c r="I65" s="33"/>
      <c r="J65" s="33"/>
      <c r="K65" s="37"/>
      <c r="L65" s="31"/>
      <c r="M65" s="33"/>
      <c r="N65" s="33"/>
      <c r="O65" s="33"/>
      <c r="P65" s="33"/>
      <c r="Q65" s="33"/>
      <c r="R65" s="52">
        <f t="shared" si="34"/>
        <v>0</v>
      </c>
      <c r="S65" s="52">
        <f t="shared" si="33"/>
        <v>0</v>
      </c>
      <c r="T65" s="63"/>
    </row>
    <row r="66" spans="2:20" x14ac:dyDescent="0.4">
      <c r="B66" s="93"/>
      <c r="C66" s="126"/>
      <c r="D66" s="94"/>
      <c r="E66" s="101" t="s">
        <v>76</v>
      </c>
      <c r="F66" s="102">
        <f t="shared" ref="F66:Q66" si="35">SUM(F50:F65)</f>
        <v>55</v>
      </c>
      <c r="G66" s="103">
        <f t="shared" si="35"/>
        <v>55</v>
      </c>
      <c r="H66" s="103">
        <f t="shared" si="35"/>
        <v>55</v>
      </c>
      <c r="I66" s="103">
        <f t="shared" si="35"/>
        <v>55</v>
      </c>
      <c r="J66" s="103">
        <f t="shared" si="35"/>
        <v>55</v>
      </c>
      <c r="K66" s="104">
        <f t="shared" si="35"/>
        <v>55</v>
      </c>
      <c r="L66" s="102">
        <f t="shared" si="35"/>
        <v>55</v>
      </c>
      <c r="M66" s="103">
        <f t="shared" si="35"/>
        <v>55</v>
      </c>
      <c r="N66" s="103">
        <f t="shared" si="35"/>
        <v>55</v>
      </c>
      <c r="O66" s="103">
        <f t="shared" si="35"/>
        <v>55</v>
      </c>
      <c r="P66" s="103">
        <f t="shared" si="35"/>
        <v>55</v>
      </c>
      <c r="Q66" s="104">
        <f t="shared" si="35"/>
        <v>55</v>
      </c>
      <c r="R66" s="105">
        <f t="shared" si="32"/>
        <v>660</v>
      </c>
      <c r="S66" s="105">
        <f>R66/12</f>
        <v>55</v>
      </c>
      <c r="T66" s="106"/>
    </row>
    <row r="67" spans="2:20" x14ac:dyDescent="0.4">
      <c r="E67" s="9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</row>
    <row r="68" spans="2:20" x14ac:dyDescent="0.4">
      <c r="E68" s="9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</row>
    <row r="69" spans="2:20" x14ac:dyDescent="0.4">
      <c r="B69" s="2" t="s">
        <v>71</v>
      </c>
      <c r="F69" s="139" t="s">
        <v>75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2:20" x14ac:dyDescent="0.4">
      <c r="B70" s="2" t="s">
        <v>60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2:20" s="9" customFormat="1" x14ac:dyDescent="0.4">
      <c r="B71" s="199" t="s">
        <v>13</v>
      </c>
      <c r="C71" s="201"/>
      <c r="D71" s="201"/>
      <c r="E71" s="201"/>
      <c r="F71" s="10" t="s">
        <v>0</v>
      </c>
      <c r="G71" s="12" t="s">
        <v>1</v>
      </c>
      <c r="H71" s="12" t="s">
        <v>2</v>
      </c>
      <c r="I71" s="12" t="s">
        <v>3</v>
      </c>
      <c r="J71" s="12" t="s">
        <v>4</v>
      </c>
      <c r="K71" s="14" t="s">
        <v>5</v>
      </c>
      <c r="L71" s="10" t="s">
        <v>6</v>
      </c>
      <c r="M71" s="12" t="s">
        <v>7</v>
      </c>
      <c r="N71" s="12" t="s">
        <v>8</v>
      </c>
      <c r="O71" s="12" t="s">
        <v>9</v>
      </c>
      <c r="P71" s="12" t="s">
        <v>10</v>
      </c>
      <c r="Q71" s="14" t="s">
        <v>11</v>
      </c>
      <c r="R71" s="15" t="s">
        <v>12</v>
      </c>
      <c r="S71" s="15" t="s">
        <v>18</v>
      </c>
      <c r="T71" s="16" t="s">
        <v>15</v>
      </c>
    </row>
    <row r="72" spans="2:20" x14ac:dyDescent="0.4">
      <c r="B72" s="86"/>
      <c r="C72" s="124"/>
      <c r="D72" s="87" t="s">
        <v>19</v>
      </c>
      <c r="E72" s="18" t="s">
        <v>72</v>
      </c>
      <c r="F72" s="19">
        <v>30</v>
      </c>
      <c r="G72" s="21">
        <v>30</v>
      </c>
      <c r="H72" s="21">
        <v>30</v>
      </c>
      <c r="I72" s="21">
        <v>30</v>
      </c>
      <c r="J72" s="21">
        <v>30</v>
      </c>
      <c r="K72" s="22">
        <v>30</v>
      </c>
      <c r="L72" s="19">
        <v>30</v>
      </c>
      <c r="M72" s="21">
        <v>30</v>
      </c>
      <c r="N72" s="21">
        <v>30</v>
      </c>
      <c r="O72" s="21">
        <v>30</v>
      </c>
      <c r="P72" s="21">
        <v>30</v>
      </c>
      <c r="Q72" s="22">
        <v>30</v>
      </c>
      <c r="R72" s="23">
        <f>SUM(F72:Q72)</f>
        <v>360</v>
      </c>
      <c r="S72" s="23">
        <f>+R72/12</f>
        <v>30</v>
      </c>
      <c r="T72" s="88"/>
    </row>
    <row r="73" spans="2:20" x14ac:dyDescent="0.4">
      <c r="B73" s="89"/>
      <c r="C73" s="125"/>
      <c r="E73" s="41" t="s">
        <v>73</v>
      </c>
      <c r="F73" s="42">
        <v>10</v>
      </c>
      <c r="G73" s="43">
        <v>10</v>
      </c>
      <c r="H73" s="43">
        <v>10</v>
      </c>
      <c r="I73" s="43">
        <v>10</v>
      </c>
      <c r="J73" s="43">
        <v>10</v>
      </c>
      <c r="K73" s="44">
        <v>10</v>
      </c>
      <c r="L73" s="42">
        <v>15</v>
      </c>
      <c r="M73" s="43">
        <v>15</v>
      </c>
      <c r="N73" s="43">
        <v>15</v>
      </c>
      <c r="O73" s="43">
        <v>15</v>
      </c>
      <c r="P73" s="43">
        <v>15</v>
      </c>
      <c r="Q73" s="44">
        <v>15</v>
      </c>
      <c r="R73" s="110">
        <f>SUM(F73:Q73)</f>
        <v>150</v>
      </c>
      <c r="S73" s="62">
        <f>+R73/12</f>
        <v>12.5</v>
      </c>
      <c r="T73" s="61" t="s">
        <v>74</v>
      </c>
    </row>
    <row r="74" spans="2:20" x14ac:dyDescent="0.4">
      <c r="B74" s="89"/>
      <c r="C74" s="125"/>
      <c r="E74" s="45"/>
      <c r="F74" s="46"/>
      <c r="G74" s="48"/>
      <c r="H74" s="48"/>
      <c r="I74" s="48"/>
      <c r="J74" s="48"/>
      <c r="K74" s="40"/>
      <c r="L74" s="46"/>
      <c r="M74" s="48"/>
      <c r="N74" s="48"/>
      <c r="O74" s="48"/>
      <c r="P74" s="48"/>
      <c r="Q74" s="40"/>
      <c r="R74" s="52">
        <f>SUM(F74:Q74)</f>
        <v>0</v>
      </c>
      <c r="S74" s="110">
        <f>+R74/12</f>
        <v>0</v>
      </c>
      <c r="T74" s="63"/>
    </row>
    <row r="75" spans="2:20" x14ac:dyDescent="0.4">
      <c r="B75" s="93"/>
      <c r="C75" s="126"/>
      <c r="D75" s="94"/>
      <c r="E75" s="101" t="s">
        <v>77</v>
      </c>
      <c r="F75" s="102">
        <f t="shared" ref="F75:Q75" si="36">SUM(F72:F74)</f>
        <v>40</v>
      </c>
      <c r="G75" s="103">
        <f t="shared" si="36"/>
        <v>40</v>
      </c>
      <c r="H75" s="103">
        <f t="shared" si="36"/>
        <v>40</v>
      </c>
      <c r="I75" s="103">
        <f t="shared" si="36"/>
        <v>40</v>
      </c>
      <c r="J75" s="103">
        <f t="shared" si="36"/>
        <v>40</v>
      </c>
      <c r="K75" s="104">
        <f t="shared" si="36"/>
        <v>40</v>
      </c>
      <c r="L75" s="102">
        <f t="shared" si="36"/>
        <v>45</v>
      </c>
      <c r="M75" s="103">
        <f t="shared" si="36"/>
        <v>45</v>
      </c>
      <c r="N75" s="103">
        <f t="shared" si="36"/>
        <v>45</v>
      </c>
      <c r="O75" s="103">
        <f t="shared" si="36"/>
        <v>45</v>
      </c>
      <c r="P75" s="103">
        <f t="shared" si="36"/>
        <v>45</v>
      </c>
      <c r="Q75" s="104">
        <f t="shared" si="36"/>
        <v>45</v>
      </c>
      <c r="R75" s="105">
        <f>SUM(F75:Q75)</f>
        <v>510</v>
      </c>
      <c r="S75" s="105">
        <f>R75/12</f>
        <v>42.5</v>
      </c>
      <c r="T75" s="106"/>
    </row>
    <row r="76" spans="2:20" x14ac:dyDescent="0.4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2:20" x14ac:dyDescent="0.4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2:20" x14ac:dyDescent="0.4">
      <c r="B78" s="2" t="s">
        <v>80</v>
      </c>
      <c r="E78" s="8"/>
      <c r="F78" s="10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2:20" x14ac:dyDescent="0.4">
      <c r="B79" s="2" t="s">
        <v>60</v>
      </c>
      <c r="E79" s="8"/>
      <c r="F79" s="10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2:20" s="9" customFormat="1" x14ac:dyDescent="0.4">
      <c r="B80" s="199" t="s">
        <v>13</v>
      </c>
      <c r="C80" s="201"/>
      <c r="D80" s="201"/>
      <c r="E80" s="201"/>
      <c r="F80" s="10" t="s">
        <v>0</v>
      </c>
      <c r="G80" s="12" t="s">
        <v>1</v>
      </c>
      <c r="H80" s="12" t="s">
        <v>2</v>
      </c>
      <c r="I80" s="12" t="s">
        <v>3</v>
      </c>
      <c r="J80" s="12" t="s">
        <v>4</v>
      </c>
      <c r="K80" s="14" t="s">
        <v>5</v>
      </c>
      <c r="L80" s="10" t="s">
        <v>6</v>
      </c>
      <c r="M80" s="12" t="s">
        <v>7</v>
      </c>
      <c r="N80" s="12" t="s">
        <v>8</v>
      </c>
      <c r="O80" s="12" t="s">
        <v>9</v>
      </c>
      <c r="P80" s="12" t="s">
        <v>10</v>
      </c>
      <c r="Q80" s="14" t="s">
        <v>11</v>
      </c>
      <c r="R80" s="15" t="s">
        <v>12</v>
      </c>
      <c r="S80" s="15" t="s">
        <v>18</v>
      </c>
      <c r="T80" s="16" t="s">
        <v>15</v>
      </c>
    </row>
    <row r="81" spans="2:20" x14ac:dyDescent="0.4">
      <c r="B81" s="86"/>
      <c r="C81" s="124" t="s">
        <v>84</v>
      </c>
      <c r="D81" s="124"/>
      <c r="E81" s="18" t="s">
        <v>63</v>
      </c>
      <c r="F81" s="19">
        <v>10</v>
      </c>
      <c r="G81" s="21">
        <v>10</v>
      </c>
      <c r="H81" s="21">
        <v>10</v>
      </c>
      <c r="I81" s="21">
        <v>10</v>
      </c>
      <c r="J81" s="21">
        <v>10</v>
      </c>
      <c r="K81" s="22">
        <v>10</v>
      </c>
      <c r="L81" s="19">
        <v>10</v>
      </c>
      <c r="M81" s="21">
        <v>10</v>
      </c>
      <c r="N81" s="21">
        <v>10</v>
      </c>
      <c r="O81" s="21">
        <v>10</v>
      </c>
      <c r="P81" s="21">
        <v>10</v>
      </c>
      <c r="Q81" s="22">
        <v>10</v>
      </c>
      <c r="R81" s="23">
        <f>SUM(F81:Q81)</f>
        <v>120</v>
      </c>
      <c r="S81" s="23">
        <f t="shared" ref="S81:S95" si="37">+R81/12</f>
        <v>10</v>
      </c>
      <c r="T81" s="80"/>
    </row>
    <row r="82" spans="2:20" x14ac:dyDescent="0.4">
      <c r="B82" s="89"/>
      <c r="C82" s="125"/>
      <c r="D82" s="125"/>
      <c r="E82" s="50" t="s">
        <v>64</v>
      </c>
      <c r="F82" s="36">
        <v>5</v>
      </c>
      <c r="G82" s="34">
        <v>5</v>
      </c>
      <c r="H82" s="34">
        <v>5</v>
      </c>
      <c r="I82" s="34">
        <v>5</v>
      </c>
      <c r="J82" s="34">
        <v>5</v>
      </c>
      <c r="K82" s="35">
        <v>5</v>
      </c>
      <c r="L82" s="36">
        <v>5</v>
      </c>
      <c r="M82" s="34">
        <v>5</v>
      </c>
      <c r="N82" s="34">
        <v>5</v>
      </c>
      <c r="O82" s="34">
        <v>5</v>
      </c>
      <c r="P82" s="34">
        <v>5</v>
      </c>
      <c r="Q82" s="35">
        <v>5</v>
      </c>
      <c r="R82" s="62">
        <f>SUM(F82:Q82)</f>
        <v>60</v>
      </c>
      <c r="S82" s="62">
        <f t="shared" si="37"/>
        <v>5</v>
      </c>
      <c r="T82" s="82"/>
    </row>
    <row r="83" spans="2:20" x14ac:dyDescent="0.4">
      <c r="B83" s="89"/>
      <c r="C83" s="125"/>
      <c r="D83" s="125"/>
      <c r="E83" s="50" t="s">
        <v>67</v>
      </c>
      <c r="F83" s="36">
        <v>10</v>
      </c>
      <c r="G83" s="34">
        <v>10</v>
      </c>
      <c r="H83" s="34">
        <v>10</v>
      </c>
      <c r="I83" s="34">
        <v>10</v>
      </c>
      <c r="J83" s="34">
        <v>10</v>
      </c>
      <c r="K83" s="35">
        <v>10</v>
      </c>
      <c r="L83" s="36">
        <v>10</v>
      </c>
      <c r="M83" s="34">
        <v>10</v>
      </c>
      <c r="N83" s="34">
        <v>10</v>
      </c>
      <c r="O83" s="34">
        <v>10</v>
      </c>
      <c r="P83" s="34">
        <v>10</v>
      </c>
      <c r="Q83" s="34">
        <v>10</v>
      </c>
      <c r="R83" s="62">
        <f t="shared" ref="R83:R87" si="38">SUM(F83:Q83)</f>
        <v>120</v>
      </c>
      <c r="S83" s="62">
        <f t="shared" si="37"/>
        <v>10</v>
      </c>
      <c r="T83" s="82"/>
    </row>
    <row r="84" spans="2:20" x14ac:dyDescent="0.4">
      <c r="B84" s="89"/>
      <c r="C84" s="125"/>
      <c r="D84" s="125"/>
      <c r="E84" s="50" t="s">
        <v>68</v>
      </c>
      <c r="F84" s="36">
        <v>5</v>
      </c>
      <c r="G84" s="34">
        <v>5</v>
      </c>
      <c r="H84" s="34">
        <v>5</v>
      </c>
      <c r="I84" s="34">
        <v>5</v>
      </c>
      <c r="J84" s="34">
        <v>5</v>
      </c>
      <c r="K84" s="35">
        <v>5</v>
      </c>
      <c r="L84" s="36">
        <v>5</v>
      </c>
      <c r="M84" s="34">
        <v>5</v>
      </c>
      <c r="N84" s="34">
        <v>5</v>
      </c>
      <c r="O84" s="34">
        <v>5</v>
      </c>
      <c r="P84" s="34">
        <v>5</v>
      </c>
      <c r="Q84" s="35">
        <v>5</v>
      </c>
      <c r="R84" s="62">
        <f t="shared" si="38"/>
        <v>60</v>
      </c>
      <c r="S84" s="62">
        <f t="shared" si="37"/>
        <v>5</v>
      </c>
      <c r="T84" s="82"/>
    </row>
    <row r="85" spans="2:20" x14ac:dyDescent="0.4">
      <c r="B85" s="89"/>
      <c r="C85" s="125"/>
      <c r="D85" s="125"/>
      <c r="E85" s="50" t="s">
        <v>69</v>
      </c>
      <c r="F85" s="36">
        <v>10</v>
      </c>
      <c r="G85" s="34">
        <v>10</v>
      </c>
      <c r="H85" s="34">
        <v>10</v>
      </c>
      <c r="I85" s="34">
        <v>10</v>
      </c>
      <c r="J85" s="34">
        <v>10</v>
      </c>
      <c r="K85" s="35">
        <v>10</v>
      </c>
      <c r="L85" s="36">
        <v>10</v>
      </c>
      <c r="M85" s="34">
        <v>10</v>
      </c>
      <c r="N85" s="34">
        <v>10</v>
      </c>
      <c r="O85" s="34">
        <v>10</v>
      </c>
      <c r="P85" s="34">
        <v>10</v>
      </c>
      <c r="Q85" s="35">
        <v>10</v>
      </c>
      <c r="R85" s="62">
        <f t="shared" si="38"/>
        <v>120</v>
      </c>
      <c r="S85" s="62">
        <f t="shared" si="37"/>
        <v>10</v>
      </c>
      <c r="T85" s="82"/>
    </row>
    <row r="86" spans="2:20" x14ac:dyDescent="0.4">
      <c r="B86" s="89"/>
      <c r="C86" s="125"/>
      <c r="D86" s="125"/>
      <c r="E86" s="50"/>
      <c r="F86" s="36"/>
      <c r="G86" s="34"/>
      <c r="H86" s="34"/>
      <c r="I86" s="34"/>
      <c r="J86" s="34"/>
      <c r="K86" s="35"/>
      <c r="L86" s="36"/>
      <c r="M86" s="34"/>
      <c r="N86" s="34"/>
      <c r="O86" s="34"/>
      <c r="P86" s="34"/>
      <c r="Q86" s="35"/>
      <c r="R86" s="62">
        <f t="shared" si="38"/>
        <v>0</v>
      </c>
      <c r="S86" s="62">
        <f t="shared" si="37"/>
        <v>0</v>
      </c>
      <c r="T86" s="82"/>
    </row>
    <row r="87" spans="2:20" x14ac:dyDescent="0.4">
      <c r="B87" s="89"/>
      <c r="C87" s="125"/>
      <c r="D87" s="125"/>
      <c r="E87" s="50"/>
      <c r="F87" s="36"/>
      <c r="G87" s="34"/>
      <c r="H87" s="34"/>
      <c r="I87" s="34"/>
      <c r="J87" s="34"/>
      <c r="K87" s="35"/>
      <c r="L87" s="36"/>
      <c r="M87" s="34"/>
      <c r="N87" s="34"/>
      <c r="O87" s="34"/>
      <c r="P87" s="34"/>
      <c r="Q87" s="35"/>
      <c r="R87" s="62">
        <f t="shared" si="38"/>
        <v>0</v>
      </c>
      <c r="S87" s="62">
        <f t="shared" si="37"/>
        <v>0</v>
      </c>
      <c r="T87" s="82"/>
    </row>
    <row r="88" spans="2:20" x14ac:dyDescent="0.4">
      <c r="B88" s="89"/>
      <c r="C88" s="125"/>
      <c r="D88" s="125"/>
      <c r="E88" s="50"/>
      <c r="F88" s="36"/>
      <c r="G88" s="34"/>
      <c r="H88" s="34"/>
      <c r="I88" s="34"/>
      <c r="J88" s="34"/>
      <c r="K88" s="35"/>
      <c r="L88" s="36"/>
      <c r="M88" s="34"/>
      <c r="N88" s="34"/>
      <c r="O88" s="34"/>
      <c r="P88" s="34"/>
      <c r="Q88" s="35"/>
      <c r="R88" s="62">
        <f t="shared" ref="R88:R94" si="39">SUM(F88:Q88)</f>
        <v>0</v>
      </c>
      <c r="S88" s="62">
        <f t="shared" si="37"/>
        <v>0</v>
      </c>
      <c r="T88" s="82"/>
    </row>
    <row r="89" spans="2:20" ht="16.5" customHeight="1" x14ac:dyDescent="0.4">
      <c r="B89" s="89"/>
      <c r="C89" s="125"/>
      <c r="D89" s="125"/>
      <c r="E89" s="50"/>
      <c r="F89" s="36"/>
      <c r="G89" s="34"/>
      <c r="H89" s="34"/>
      <c r="I89" s="34"/>
      <c r="J89" s="34"/>
      <c r="K89" s="35"/>
      <c r="L89" s="36"/>
      <c r="M89" s="34"/>
      <c r="N89" s="34"/>
      <c r="O89" s="34"/>
      <c r="P89" s="34"/>
      <c r="Q89" s="35"/>
      <c r="R89" s="62">
        <f t="shared" si="39"/>
        <v>0</v>
      </c>
      <c r="S89" s="62">
        <f t="shared" si="37"/>
        <v>0</v>
      </c>
      <c r="T89" s="82"/>
    </row>
    <row r="90" spans="2:20" x14ac:dyDescent="0.4">
      <c r="B90" s="89"/>
      <c r="C90" s="125"/>
      <c r="D90" s="125"/>
      <c r="E90" s="50"/>
      <c r="F90" s="36"/>
      <c r="G90" s="34"/>
      <c r="H90" s="34"/>
      <c r="I90" s="34"/>
      <c r="J90" s="34"/>
      <c r="K90" s="35"/>
      <c r="L90" s="36"/>
      <c r="M90" s="34"/>
      <c r="N90" s="34"/>
      <c r="O90" s="34"/>
      <c r="P90" s="34"/>
      <c r="Q90" s="35"/>
      <c r="R90" s="62">
        <f t="shared" si="39"/>
        <v>0</v>
      </c>
      <c r="S90" s="62">
        <f t="shared" si="37"/>
        <v>0</v>
      </c>
      <c r="T90" s="82"/>
    </row>
    <row r="91" spans="2:20" x14ac:dyDescent="0.4">
      <c r="B91" s="89"/>
      <c r="C91" s="125"/>
      <c r="D91" s="125"/>
      <c r="E91" s="50"/>
      <c r="F91" s="36"/>
      <c r="G91" s="34"/>
      <c r="H91" s="34"/>
      <c r="I91" s="34"/>
      <c r="J91" s="34"/>
      <c r="K91" s="35"/>
      <c r="L91" s="36"/>
      <c r="M91" s="34"/>
      <c r="N91" s="34"/>
      <c r="O91" s="34"/>
      <c r="P91" s="34"/>
      <c r="Q91" s="35"/>
      <c r="R91" s="62">
        <f t="shared" si="39"/>
        <v>0</v>
      </c>
      <c r="S91" s="62">
        <f t="shared" si="37"/>
        <v>0</v>
      </c>
      <c r="T91" s="82"/>
    </row>
    <row r="92" spans="2:20" x14ac:dyDescent="0.4">
      <c r="B92" s="89"/>
      <c r="C92" s="125"/>
      <c r="D92" s="125"/>
      <c r="E92" s="50"/>
      <c r="F92" s="36"/>
      <c r="G92" s="34"/>
      <c r="H92" s="34"/>
      <c r="I92" s="34"/>
      <c r="J92" s="34"/>
      <c r="K92" s="35"/>
      <c r="L92" s="36"/>
      <c r="M92" s="34"/>
      <c r="N92" s="34"/>
      <c r="O92" s="34"/>
      <c r="P92" s="34"/>
      <c r="Q92" s="35"/>
      <c r="R92" s="62">
        <f t="shared" si="39"/>
        <v>0</v>
      </c>
      <c r="S92" s="62">
        <f t="shared" si="37"/>
        <v>0</v>
      </c>
      <c r="T92" s="82"/>
    </row>
    <row r="93" spans="2:20" x14ac:dyDescent="0.4">
      <c r="B93" s="89"/>
      <c r="C93" s="125"/>
      <c r="D93" s="125"/>
      <c r="E93" s="50"/>
      <c r="F93" s="36"/>
      <c r="G93" s="34"/>
      <c r="H93" s="34"/>
      <c r="I93" s="34"/>
      <c r="J93" s="34"/>
      <c r="K93" s="35"/>
      <c r="L93" s="36"/>
      <c r="M93" s="34"/>
      <c r="N93" s="34"/>
      <c r="O93" s="34"/>
      <c r="P93" s="34"/>
      <c r="Q93" s="35"/>
      <c r="R93" s="62">
        <f t="shared" si="39"/>
        <v>0</v>
      </c>
      <c r="S93" s="62">
        <f t="shared" si="37"/>
        <v>0</v>
      </c>
      <c r="T93" s="82"/>
    </row>
    <row r="94" spans="2:20" x14ac:dyDescent="0.4">
      <c r="B94" s="89"/>
      <c r="C94" s="125"/>
      <c r="D94" s="125"/>
      <c r="E94" s="50"/>
      <c r="F94" s="36"/>
      <c r="G94" s="34"/>
      <c r="H94" s="34"/>
      <c r="I94" s="34"/>
      <c r="J94" s="34"/>
      <c r="K94" s="35"/>
      <c r="L94" s="36"/>
      <c r="M94" s="34"/>
      <c r="N94" s="34"/>
      <c r="O94" s="34"/>
      <c r="P94" s="34"/>
      <c r="Q94" s="35"/>
      <c r="R94" s="62">
        <f t="shared" si="39"/>
        <v>0</v>
      </c>
      <c r="S94" s="62">
        <f t="shared" si="37"/>
        <v>0</v>
      </c>
      <c r="T94" s="82"/>
    </row>
    <row r="95" spans="2:20" x14ac:dyDescent="0.4">
      <c r="B95" s="93"/>
      <c r="C95" s="126"/>
      <c r="D95" s="126"/>
      <c r="E95" s="101" t="s">
        <v>78</v>
      </c>
      <c r="F95" s="102">
        <f>SUM(F81:F94)</f>
        <v>40</v>
      </c>
      <c r="G95" s="103">
        <f t="shared" ref="G95:R95" si="40">SUM(G81:G94)</f>
        <v>40</v>
      </c>
      <c r="H95" s="103">
        <f t="shared" si="40"/>
        <v>40</v>
      </c>
      <c r="I95" s="103">
        <f t="shared" si="40"/>
        <v>40</v>
      </c>
      <c r="J95" s="103">
        <f t="shared" si="40"/>
        <v>40</v>
      </c>
      <c r="K95" s="104">
        <f t="shared" si="40"/>
        <v>40</v>
      </c>
      <c r="L95" s="102">
        <f t="shared" si="40"/>
        <v>40</v>
      </c>
      <c r="M95" s="103">
        <f t="shared" si="40"/>
        <v>40</v>
      </c>
      <c r="N95" s="103">
        <f t="shared" si="40"/>
        <v>40</v>
      </c>
      <c r="O95" s="103">
        <f t="shared" si="40"/>
        <v>40</v>
      </c>
      <c r="P95" s="103">
        <f t="shared" si="40"/>
        <v>40</v>
      </c>
      <c r="Q95" s="104">
        <f t="shared" si="40"/>
        <v>40</v>
      </c>
      <c r="R95" s="105">
        <f t="shared" si="40"/>
        <v>480</v>
      </c>
      <c r="S95" s="105">
        <f t="shared" si="37"/>
        <v>40</v>
      </c>
      <c r="T95" s="106"/>
    </row>
    <row r="96" spans="2:20" x14ac:dyDescent="0.4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2:20" x14ac:dyDescent="0.4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2:20" x14ac:dyDescent="0.4">
      <c r="B98" s="2" t="s">
        <v>82</v>
      </c>
      <c r="F98" s="139" t="s">
        <v>81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2:20" x14ac:dyDescent="0.4">
      <c r="B99" s="2" t="s">
        <v>60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2:20" s="9" customFormat="1" x14ac:dyDescent="0.4">
      <c r="B100" s="199" t="s">
        <v>13</v>
      </c>
      <c r="C100" s="201"/>
      <c r="D100" s="201"/>
      <c r="E100" s="201"/>
      <c r="F100" s="10" t="s">
        <v>0</v>
      </c>
      <c r="G100" s="12" t="s">
        <v>1</v>
      </c>
      <c r="H100" s="12" t="s">
        <v>2</v>
      </c>
      <c r="I100" s="12" t="s">
        <v>3</v>
      </c>
      <c r="J100" s="12" t="s">
        <v>4</v>
      </c>
      <c r="K100" s="13" t="s">
        <v>5</v>
      </c>
      <c r="L100" s="11" t="s">
        <v>6</v>
      </c>
      <c r="M100" s="12" t="s">
        <v>7</v>
      </c>
      <c r="N100" s="12" t="s">
        <v>8</v>
      </c>
      <c r="O100" s="12" t="s">
        <v>9</v>
      </c>
      <c r="P100" s="12" t="s">
        <v>10</v>
      </c>
      <c r="Q100" s="14" t="s">
        <v>11</v>
      </c>
      <c r="R100" s="15" t="s">
        <v>12</v>
      </c>
      <c r="S100" s="15" t="s">
        <v>18</v>
      </c>
      <c r="T100" s="16" t="s">
        <v>15</v>
      </c>
    </row>
    <row r="101" spans="2:20" x14ac:dyDescent="0.4">
      <c r="B101" s="86"/>
      <c r="C101" s="124" t="s">
        <v>85</v>
      </c>
      <c r="D101" s="124"/>
      <c r="E101" s="50" t="s">
        <v>65</v>
      </c>
      <c r="F101" s="36">
        <v>40</v>
      </c>
      <c r="G101" s="34">
        <v>40</v>
      </c>
      <c r="H101" s="34">
        <v>40</v>
      </c>
      <c r="I101" s="34">
        <v>40</v>
      </c>
      <c r="J101" s="34">
        <v>40</v>
      </c>
      <c r="K101" s="35">
        <v>40</v>
      </c>
      <c r="L101" s="36">
        <v>40</v>
      </c>
      <c r="M101" s="34">
        <v>40</v>
      </c>
      <c r="N101" s="34">
        <v>40</v>
      </c>
      <c r="O101" s="34">
        <v>40</v>
      </c>
      <c r="P101" s="34">
        <v>40</v>
      </c>
      <c r="Q101" s="35">
        <v>40</v>
      </c>
      <c r="R101" s="62">
        <f>SUM(F101:Q101)</f>
        <v>480</v>
      </c>
      <c r="S101" s="62">
        <f t="shared" ref="S101:S102" si="41">+R101/12</f>
        <v>40</v>
      </c>
      <c r="T101" s="96"/>
    </row>
    <row r="102" spans="2:20" x14ac:dyDescent="0.4">
      <c r="B102" s="89"/>
      <c r="C102" s="125"/>
      <c r="D102" s="125"/>
      <c r="E102" s="50" t="s">
        <v>66</v>
      </c>
      <c r="F102" s="36">
        <v>10</v>
      </c>
      <c r="G102" s="34">
        <v>10</v>
      </c>
      <c r="H102" s="34">
        <v>10</v>
      </c>
      <c r="I102" s="34">
        <v>10</v>
      </c>
      <c r="J102" s="34">
        <v>10</v>
      </c>
      <c r="K102" s="35">
        <v>10</v>
      </c>
      <c r="L102" s="36">
        <v>10</v>
      </c>
      <c r="M102" s="34">
        <v>10</v>
      </c>
      <c r="N102" s="34">
        <v>10</v>
      </c>
      <c r="O102" s="34">
        <v>10</v>
      </c>
      <c r="P102" s="34">
        <v>10</v>
      </c>
      <c r="Q102" s="35">
        <v>10</v>
      </c>
      <c r="R102" s="62">
        <f t="shared" ref="R102" si="42">SUM(F102:Q102)</f>
        <v>120</v>
      </c>
      <c r="S102" s="62">
        <f t="shared" si="41"/>
        <v>10</v>
      </c>
      <c r="T102" s="97"/>
    </row>
    <row r="103" spans="2:20" x14ac:dyDescent="0.4">
      <c r="B103" s="89"/>
      <c r="C103" s="125"/>
      <c r="D103" s="125"/>
      <c r="E103" s="50"/>
      <c r="F103" s="36"/>
      <c r="G103" s="34"/>
      <c r="H103" s="34"/>
      <c r="I103" s="34"/>
      <c r="J103" s="34"/>
      <c r="K103" s="35"/>
      <c r="L103" s="36"/>
      <c r="M103" s="34"/>
      <c r="N103" s="34"/>
      <c r="O103" s="34"/>
      <c r="P103" s="34"/>
      <c r="Q103" s="35"/>
      <c r="R103" s="62">
        <f>SUM(F103:Q103)</f>
        <v>0</v>
      </c>
      <c r="S103" s="62">
        <f t="shared" ref="S103:S115" si="43">+R103/12</f>
        <v>0</v>
      </c>
      <c r="T103" s="97"/>
    </row>
    <row r="104" spans="2:20" x14ac:dyDescent="0.4">
      <c r="B104" s="89"/>
      <c r="C104" s="125"/>
      <c r="D104" s="125"/>
      <c r="E104" s="50"/>
      <c r="F104" s="36"/>
      <c r="G104" s="34"/>
      <c r="H104" s="34"/>
      <c r="I104" s="34"/>
      <c r="J104" s="34"/>
      <c r="K104" s="35"/>
      <c r="L104" s="36"/>
      <c r="M104" s="34"/>
      <c r="N104" s="34"/>
      <c r="O104" s="34"/>
      <c r="P104" s="34"/>
      <c r="Q104" s="35"/>
      <c r="R104" s="62">
        <f t="shared" ref="R104:R114" si="44">SUM(F104:Q104)</f>
        <v>0</v>
      </c>
      <c r="S104" s="62">
        <f t="shared" si="43"/>
        <v>0</v>
      </c>
      <c r="T104" s="97"/>
    </row>
    <row r="105" spans="2:20" x14ac:dyDescent="0.4">
      <c r="B105" s="89"/>
      <c r="C105" s="125"/>
      <c r="D105" s="125"/>
      <c r="E105" s="50"/>
      <c r="F105" s="36"/>
      <c r="G105" s="34"/>
      <c r="H105" s="34"/>
      <c r="I105" s="34"/>
      <c r="J105" s="34"/>
      <c r="K105" s="35"/>
      <c r="L105" s="36"/>
      <c r="M105" s="34"/>
      <c r="N105" s="34"/>
      <c r="O105" s="34"/>
      <c r="P105" s="34"/>
      <c r="Q105" s="34"/>
      <c r="R105" s="62">
        <f t="shared" si="44"/>
        <v>0</v>
      </c>
      <c r="S105" s="62">
        <f t="shared" si="43"/>
        <v>0</v>
      </c>
      <c r="T105" s="97"/>
    </row>
    <row r="106" spans="2:20" x14ac:dyDescent="0.4">
      <c r="B106" s="89"/>
      <c r="C106" s="125"/>
      <c r="D106" s="125"/>
      <c r="E106" s="50"/>
      <c r="F106" s="36"/>
      <c r="G106" s="34"/>
      <c r="H106" s="34"/>
      <c r="I106" s="34"/>
      <c r="J106" s="34"/>
      <c r="K106" s="35"/>
      <c r="L106" s="36"/>
      <c r="M106" s="34"/>
      <c r="N106" s="34"/>
      <c r="O106" s="34"/>
      <c r="P106" s="34"/>
      <c r="Q106" s="35"/>
      <c r="R106" s="62">
        <f t="shared" si="44"/>
        <v>0</v>
      </c>
      <c r="S106" s="62">
        <f t="shared" si="43"/>
        <v>0</v>
      </c>
      <c r="T106" s="97"/>
    </row>
    <row r="107" spans="2:20" x14ac:dyDescent="0.4">
      <c r="B107" s="89"/>
      <c r="C107" s="125"/>
      <c r="D107" s="125"/>
      <c r="E107" s="50"/>
      <c r="F107" s="36"/>
      <c r="G107" s="34"/>
      <c r="H107" s="34"/>
      <c r="I107" s="34"/>
      <c r="J107" s="34"/>
      <c r="K107" s="35"/>
      <c r="L107" s="36"/>
      <c r="M107" s="34"/>
      <c r="N107" s="34"/>
      <c r="O107" s="34"/>
      <c r="P107" s="34"/>
      <c r="Q107" s="35"/>
      <c r="R107" s="62">
        <f t="shared" si="44"/>
        <v>0</v>
      </c>
      <c r="S107" s="62">
        <f t="shared" si="43"/>
        <v>0</v>
      </c>
      <c r="T107" s="98"/>
    </row>
    <row r="108" spans="2:20" x14ac:dyDescent="0.4">
      <c r="B108" s="89"/>
      <c r="C108" s="125"/>
      <c r="D108" s="125"/>
      <c r="E108" s="50"/>
      <c r="F108" s="36"/>
      <c r="G108" s="34"/>
      <c r="H108" s="34"/>
      <c r="I108" s="34"/>
      <c r="J108" s="34"/>
      <c r="K108" s="35"/>
      <c r="L108" s="36"/>
      <c r="M108" s="34"/>
      <c r="N108" s="34"/>
      <c r="O108" s="34"/>
      <c r="P108" s="34"/>
      <c r="Q108" s="35"/>
      <c r="R108" s="62">
        <f t="shared" si="44"/>
        <v>0</v>
      </c>
      <c r="S108" s="62">
        <f t="shared" si="43"/>
        <v>0</v>
      </c>
      <c r="T108" s="97"/>
    </row>
    <row r="109" spans="2:20" x14ac:dyDescent="0.4">
      <c r="B109" s="89"/>
      <c r="C109" s="125"/>
      <c r="D109" s="125"/>
      <c r="E109" s="50"/>
      <c r="F109" s="36"/>
      <c r="G109" s="34"/>
      <c r="H109" s="34"/>
      <c r="I109" s="34"/>
      <c r="J109" s="34"/>
      <c r="K109" s="35"/>
      <c r="L109" s="36"/>
      <c r="M109" s="34"/>
      <c r="N109" s="34"/>
      <c r="O109" s="34"/>
      <c r="P109" s="34"/>
      <c r="Q109" s="35"/>
      <c r="R109" s="62">
        <f t="shared" si="44"/>
        <v>0</v>
      </c>
      <c r="S109" s="62">
        <f t="shared" si="43"/>
        <v>0</v>
      </c>
      <c r="T109" s="97"/>
    </row>
    <row r="110" spans="2:20" x14ac:dyDescent="0.4">
      <c r="B110" s="89"/>
      <c r="C110" s="125"/>
      <c r="D110" s="125"/>
      <c r="E110" s="50"/>
      <c r="F110" s="36"/>
      <c r="G110" s="34"/>
      <c r="H110" s="34"/>
      <c r="I110" s="34"/>
      <c r="J110" s="34"/>
      <c r="K110" s="35"/>
      <c r="L110" s="36"/>
      <c r="M110" s="34"/>
      <c r="N110" s="34"/>
      <c r="O110" s="34"/>
      <c r="P110" s="34"/>
      <c r="Q110" s="35"/>
      <c r="R110" s="62">
        <f t="shared" si="44"/>
        <v>0</v>
      </c>
      <c r="S110" s="62">
        <f t="shared" si="43"/>
        <v>0</v>
      </c>
      <c r="T110" s="97"/>
    </row>
    <row r="111" spans="2:20" x14ac:dyDescent="0.4">
      <c r="B111" s="89"/>
      <c r="C111" s="125"/>
      <c r="D111" s="125"/>
      <c r="E111" s="50"/>
      <c r="F111" s="36"/>
      <c r="G111" s="34"/>
      <c r="H111" s="34"/>
      <c r="I111" s="34"/>
      <c r="J111" s="34"/>
      <c r="K111" s="35"/>
      <c r="L111" s="36"/>
      <c r="M111" s="34"/>
      <c r="N111" s="34"/>
      <c r="O111" s="34"/>
      <c r="P111" s="34"/>
      <c r="Q111" s="35"/>
      <c r="R111" s="62">
        <f t="shared" si="44"/>
        <v>0</v>
      </c>
      <c r="S111" s="62">
        <f t="shared" si="43"/>
        <v>0</v>
      </c>
      <c r="T111" s="97"/>
    </row>
    <row r="112" spans="2:20" x14ac:dyDescent="0.4">
      <c r="B112" s="89"/>
      <c r="C112" s="125"/>
      <c r="D112" s="125"/>
      <c r="E112" s="50"/>
      <c r="F112" s="36"/>
      <c r="G112" s="34"/>
      <c r="H112" s="34"/>
      <c r="I112" s="34"/>
      <c r="J112" s="34"/>
      <c r="K112" s="35"/>
      <c r="L112" s="36"/>
      <c r="M112" s="34"/>
      <c r="N112" s="34"/>
      <c r="O112" s="34"/>
      <c r="P112" s="34"/>
      <c r="Q112" s="35"/>
      <c r="R112" s="62">
        <f t="shared" si="44"/>
        <v>0</v>
      </c>
      <c r="S112" s="62">
        <f t="shared" si="43"/>
        <v>0</v>
      </c>
      <c r="T112" s="97"/>
    </row>
    <row r="113" spans="2:20" x14ac:dyDescent="0.4">
      <c r="B113" s="89"/>
      <c r="C113" s="125"/>
      <c r="D113" s="125"/>
      <c r="E113" s="50"/>
      <c r="F113" s="36"/>
      <c r="G113" s="34"/>
      <c r="H113" s="34"/>
      <c r="I113" s="34"/>
      <c r="J113" s="34"/>
      <c r="K113" s="35"/>
      <c r="L113" s="36"/>
      <c r="M113" s="34"/>
      <c r="N113" s="34"/>
      <c r="O113" s="34"/>
      <c r="P113" s="34"/>
      <c r="Q113" s="35"/>
      <c r="R113" s="62">
        <f t="shared" si="44"/>
        <v>0</v>
      </c>
      <c r="S113" s="62">
        <f t="shared" si="43"/>
        <v>0</v>
      </c>
      <c r="T113" s="97"/>
    </row>
    <row r="114" spans="2:20" x14ac:dyDescent="0.4">
      <c r="B114" s="89"/>
      <c r="C114" s="125"/>
      <c r="D114" s="125"/>
      <c r="E114" s="50"/>
      <c r="F114" s="36"/>
      <c r="G114" s="34"/>
      <c r="H114" s="34"/>
      <c r="I114" s="34"/>
      <c r="J114" s="34"/>
      <c r="K114" s="35"/>
      <c r="L114" s="36"/>
      <c r="M114" s="34"/>
      <c r="N114" s="34"/>
      <c r="O114" s="34"/>
      <c r="P114" s="34"/>
      <c r="Q114" s="35"/>
      <c r="R114" s="62">
        <f t="shared" si="44"/>
        <v>0</v>
      </c>
      <c r="S114" s="62">
        <f t="shared" si="43"/>
        <v>0</v>
      </c>
      <c r="T114" s="97"/>
    </row>
    <row r="115" spans="2:20" x14ac:dyDescent="0.4">
      <c r="B115" s="93"/>
      <c r="C115" s="126"/>
      <c r="D115" s="126"/>
      <c r="E115" s="101" t="s">
        <v>79</v>
      </c>
      <c r="F115" s="102">
        <f>SUM(F101:F114)</f>
        <v>50</v>
      </c>
      <c r="G115" s="103">
        <f t="shared" ref="G115" si="45">SUM(G101:G114)</f>
        <v>50</v>
      </c>
      <c r="H115" s="103">
        <f t="shared" ref="H115" si="46">SUM(H101:H114)</f>
        <v>50</v>
      </c>
      <c r="I115" s="103">
        <f t="shared" ref="I115" si="47">SUM(I101:I114)</f>
        <v>50</v>
      </c>
      <c r="J115" s="103">
        <f t="shared" ref="J115" si="48">SUM(J101:J114)</f>
        <v>50</v>
      </c>
      <c r="K115" s="104">
        <f t="shared" ref="K115" si="49">SUM(K101:K114)</f>
        <v>50</v>
      </c>
      <c r="L115" s="102">
        <f t="shared" ref="L115" si="50">SUM(L101:L114)</f>
        <v>50</v>
      </c>
      <c r="M115" s="103">
        <f t="shared" ref="M115" si="51">SUM(M101:M114)</f>
        <v>50</v>
      </c>
      <c r="N115" s="103">
        <f t="shared" ref="N115" si="52">SUM(N101:N114)</f>
        <v>50</v>
      </c>
      <c r="O115" s="103">
        <f t="shared" ref="O115" si="53">SUM(O101:O114)</f>
        <v>50</v>
      </c>
      <c r="P115" s="103">
        <f t="shared" ref="P115" si="54">SUM(P101:P114)</f>
        <v>50</v>
      </c>
      <c r="Q115" s="104">
        <f t="shared" ref="Q115" si="55">SUM(Q101:Q114)</f>
        <v>50</v>
      </c>
      <c r="R115" s="105">
        <f t="shared" ref="R115" si="56">SUM(R101:R114)</f>
        <v>600</v>
      </c>
      <c r="S115" s="105">
        <f t="shared" si="43"/>
        <v>50</v>
      </c>
      <c r="T115" s="106"/>
    </row>
    <row r="116" spans="2:20" x14ac:dyDescent="0.4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2:20" x14ac:dyDescent="0.4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2:20" x14ac:dyDescent="0.4">
      <c r="B118" s="2" t="s">
        <v>83</v>
      </c>
      <c r="F118" s="139" t="s">
        <v>87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2:20" x14ac:dyDescent="0.4">
      <c r="B119" s="2" t="s">
        <v>60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2:20" s="9" customFormat="1" x14ac:dyDescent="0.4">
      <c r="B120" s="199" t="s">
        <v>13</v>
      </c>
      <c r="C120" s="201"/>
      <c r="D120" s="201"/>
      <c r="E120" s="201"/>
      <c r="F120" s="10" t="s">
        <v>0</v>
      </c>
      <c r="G120" s="12" t="s">
        <v>1</v>
      </c>
      <c r="H120" s="12" t="s">
        <v>2</v>
      </c>
      <c r="I120" s="12" t="s">
        <v>3</v>
      </c>
      <c r="J120" s="12" t="s">
        <v>4</v>
      </c>
      <c r="K120" s="14" t="s">
        <v>5</v>
      </c>
      <c r="L120" s="10" t="s">
        <v>6</v>
      </c>
      <c r="M120" s="12" t="s">
        <v>7</v>
      </c>
      <c r="N120" s="12" t="s">
        <v>8</v>
      </c>
      <c r="O120" s="12" t="s">
        <v>9</v>
      </c>
      <c r="P120" s="12" t="s">
        <v>10</v>
      </c>
      <c r="Q120" s="14" t="s">
        <v>11</v>
      </c>
      <c r="R120" s="15" t="s">
        <v>12</v>
      </c>
      <c r="S120" s="15" t="s">
        <v>18</v>
      </c>
      <c r="T120" s="16" t="s">
        <v>15</v>
      </c>
    </row>
    <row r="121" spans="2:20" x14ac:dyDescent="0.4">
      <c r="B121" s="86"/>
      <c r="C121" s="124" t="s">
        <v>85</v>
      </c>
      <c r="D121" s="193"/>
      <c r="E121" s="18" t="s">
        <v>86</v>
      </c>
      <c r="F121" s="19">
        <v>25</v>
      </c>
      <c r="G121" s="21">
        <v>25</v>
      </c>
      <c r="H121" s="21">
        <v>25</v>
      </c>
      <c r="I121" s="21">
        <v>25</v>
      </c>
      <c r="J121" s="21">
        <v>25</v>
      </c>
      <c r="K121" s="22">
        <v>25</v>
      </c>
      <c r="L121" s="19">
        <v>25</v>
      </c>
      <c r="M121" s="21">
        <v>25</v>
      </c>
      <c r="N121" s="21">
        <v>25</v>
      </c>
      <c r="O121" s="21">
        <v>25</v>
      </c>
      <c r="P121" s="21">
        <v>25</v>
      </c>
      <c r="Q121" s="22">
        <v>25</v>
      </c>
      <c r="R121" s="23">
        <f t="shared" ref="R121" si="57">SUM(F121:Q121)</f>
        <v>300</v>
      </c>
      <c r="S121" s="62">
        <f t="shared" ref="S121" si="58">+R121/12</f>
        <v>25</v>
      </c>
      <c r="T121" s="23" t="s">
        <v>90</v>
      </c>
    </row>
    <row r="122" spans="2:20" x14ac:dyDescent="0.4">
      <c r="B122" s="93"/>
      <c r="C122" s="126"/>
      <c r="D122" s="94"/>
      <c r="E122" s="101" t="s">
        <v>79</v>
      </c>
      <c r="F122" s="102">
        <f>SUM(F121)</f>
        <v>25</v>
      </c>
      <c r="G122" s="103">
        <f t="shared" ref="G122:Q122" si="59">SUM(G121)</f>
        <v>25</v>
      </c>
      <c r="H122" s="103">
        <f t="shared" si="59"/>
        <v>25</v>
      </c>
      <c r="I122" s="103">
        <f t="shared" si="59"/>
        <v>25</v>
      </c>
      <c r="J122" s="103">
        <f t="shared" si="59"/>
        <v>25</v>
      </c>
      <c r="K122" s="104">
        <f t="shared" si="59"/>
        <v>25</v>
      </c>
      <c r="L122" s="102">
        <f t="shared" si="59"/>
        <v>25</v>
      </c>
      <c r="M122" s="103">
        <f t="shared" si="59"/>
        <v>25</v>
      </c>
      <c r="N122" s="103">
        <f t="shared" si="59"/>
        <v>25</v>
      </c>
      <c r="O122" s="103">
        <f t="shared" si="59"/>
        <v>25</v>
      </c>
      <c r="P122" s="103">
        <f t="shared" si="59"/>
        <v>25</v>
      </c>
      <c r="Q122" s="104">
        <f t="shared" si="59"/>
        <v>25</v>
      </c>
      <c r="R122" s="105">
        <f>SUM(R121)</f>
        <v>300</v>
      </c>
      <c r="S122" s="105">
        <f t="shared" ref="S122" si="60">+R122/12</f>
        <v>25</v>
      </c>
      <c r="T122" s="106"/>
    </row>
    <row r="123" spans="2:20" x14ac:dyDescent="0.4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2:20" x14ac:dyDescent="0.4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2:20" x14ac:dyDescent="0.4">
      <c r="B125" s="2" t="s">
        <v>88</v>
      </c>
      <c r="F125" s="139" t="s">
        <v>87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2:20" x14ac:dyDescent="0.4">
      <c r="B126" s="2" t="s">
        <v>60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2:20" s="9" customFormat="1" x14ac:dyDescent="0.4">
      <c r="B127" s="199" t="s">
        <v>13</v>
      </c>
      <c r="C127" s="201"/>
      <c r="D127" s="201"/>
      <c r="E127" s="201"/>
      <c r="F127" s="10" t="s">
        <v>0</v>
      </c>
      <c r="G127" s="12" t="s">
        <v>1</v>
      </c>
      <c r="H127" s="12" t="s">
        <v>2</v>
      </c>
      <c r="I127" s="12" t="s">
        <v>3</v>
      </c>
      <c r="J127" s="12" t="s">
        <v>4</v>
      </c>
      <c r="K127" s="14" t="s">
        <v>5</v>
      </c>
      <c r="L127" s="10" t="s">
        <v>6</v>
      </c>
      <c r="M127" s="12" t="s">
        <v>7</v>
      </c>
      <c r="N127" s="12" t="s">
        <v>8</v>
      </c>
      <c r="O127" s="12" t="s">
        <v>9</v>
      </c>
      <c r="P127" s="12" t="s">
        <v>10</v>
      </c>
      <c r="Q127" s="14" t="s">
        <v>11</v>
      </c>
      <c r="R127" s="15" t="s">
        <v>12</v>
      </c>
      <c r="S127" s="15" t="s">
        <v>18</v>
      </c>
      <c r="T127" s="16" t="s">
        <v>15</v>
      </c>
    </row>
    <row r="128" spans="2:20" x14ac:dyDescent="0.4">
      <c r="B128" s="86"/>
      <c r="C128" s="124" t="s">
        <v>85</v>
      </c>
      <c r="D128" s="193"/>
      <c r="E128" s="18" t="s">
        <v>89</v>
      </c>
      <c r="F128" s="19">
        <v>25</v>
      </c>
      <c r="G128" s="21">
        <v>25</v>
      </c>
      <c r="H128" s="21">
        <v>25</v>
      </c>
      <c r="I128" s="21">
        <v>25</v>
      </c>
      <c r="J128" s="21">
        <v>25</v>
      </c>
      <c r="K128" s="22">
        <v>25</v>
      </c>
      <c r="L128" s="19">
        <v>25</v>
      </c>
      <c r="M128" s="21">
        <v>25</v>
      </c>
      <c r="N128" s="21">
        <v>25</v>
      </c>
      <c r="O128" s="21">
        <v>25</v>
      </c>
      <c r="P128" s="21">
        <v>25</v>
      </c>
      <c r="Q128" s="22">
        <v>25</v>
      </c>
      <c r="R128" s="23">
        <f t="shared" ref="R128" si="61">SUM(F128:Q128)</f>
        <v>300</v>
      </c>
      <c r="S128" s="62">
        <f t="shared" ref="S128:S129" si="62">+R128/12</f>
        <v>25</v>
      </c>
      <c r="T128" s="100"/>
    </row>
    <row r="129" spans="2:20" x14ac:dyDescent="0.4">
      <c r="B129" s="93"/>
      <c r="C129" s="126"/>
      <c r="D129" s="94"/>
      <c r="E129" s="101" t="s">
        <v>79</v>
      </c>
      <c r="F129" s="102">
        <f>SUM(F128)</f>
        <v>25</v>
      </c>
      <c r="G129" s="103">
        <f t="shared" ref="G129" si="63">SUM(G128)</f>
        <v>25</v>
      </c>
      <c r="H129" s="103">
        <f t="shared" ref="H129" si="64">SUM(H128)</f>
        <v>25</v>
      </c>
      <c r="I129" s="103">
        <f t="shared" ref="I129" si="65">SUM(I128)</f>
        <v>25</v>
      </c>
      <c r="J129" s="103">
        <f t="shared" ref="J129" si="66">SUM(J128)</f>
        <v>25</v>
      </c>
      <c r="K129" s="104">
        <f t="shared" ref="K129" si="67">SUM(K128)</f>
        <v>25</v>
      </c>
      <c r="L129" s="102">
        <f t="shared" ref="L129" si="68">SUM(L128)</f>
        <v>25</v>
      </c>
      <c r="M129" s="103">
        <f t="shared" ref="M129" si="69">SUM(M128)</f>
        <v>25</v>
      </c>
      <c r="N129" s="103">
        <f t="shared" ref="N129" si="70">SUM(N128)</f>
        <v>25</v>
      </c>
      <c r="O129" s="103">
        <f t="shared" ref="O129" si="71">SUM(O128)</f>
        <v>25</v>
      </c>
      <c r="P129" s="103">
        <f t="shared" ref="P129" si="72">SUM(P128)</f>
        <v>25</v>
      </c>
      <c r="Q129" s="104">
        <f t="shared" ref="Q129" si="73">SUM(Q128)</f>
        <v>25</v>
      </c>
      <c r="R129" s="105">
        <f>SUM(R128)</f>
        <v>300</v>
      </c>
      <c r="S129" s="105">
        <f t="shared" si="62"/>
        <v>25</v>
      </c>
      <c r="T129" s="106"/>
    </row>
    <row r="130" spans="2:20" x14ac:dyDescent="0.4">
      <c r="B130" s="2"/>
      <c r="E130" s="8"/>
      <c r="F130" s="10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2:20" x14ac:dyDescent="0.4">
      <c r="E131" s="8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2:20" x14ac:dyDescent="0.4">
      <c r="B132" s="2" t="s">
        <v>91</v>
      </c>
      <c r="E132" s="8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2:20" x14ac:dyDescent="0.4">
      <c r="B133" s="2" t="s">
        <v>60</v>
      </c>
      <c r="E133" s="8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2:20" s="9" customFormat="1" x14ac:dyDescent="0.4">
      <c r="B134" s="199" t="s">
        <v>13</v>
      </c>
      <c r="C134" s="201"/>
      <c r="D134" s="201"/>
      <c r="E134" s="201"/>
      <c r="F134" s="10" t="s">
        <v>0</v>
      </c>
      <c r="G134" s="12" t="s">
        <v>1</v>
      </c>
      <c r="H134" s="12" t="s">
        <v>2</v>
      </c>
      <c r="I134" s="12" t="s">
        <v>3</v>
      </c>
      <c r="J134" s="12" t="s">
        <v>4</v>
      </c>
      <c r="K134" s="14" t="s">
        <v>5</v>
      </c>
      <c r="L134" s="10" t="s">
        <v>6</v>
      </c>
      <c r="M134" s="12" t="s">
        <v>7</v>
      </c>
      <c r="N134" s="12" t="s">
        <v>8</v>
      </c>
      <c r="O134" s="12" t="s">
        <v>9</v>
      </c>
      <c r="P134" s="12" t="s">
        <v>10</v>
      </c>
      <c r="Q134" s="14" t="s">
        <v>11</v>
      </c>
      <c r="R134" s="15" t="s">
        <v>12</v>
      </c>
      <c r="S134" s="15" t="s">
        <v>18</v>
      </c>
      <c r="T134" s="16" t="s">
        <v>15</v>
      </c>
    </row>
    <row r="135" spans="2:20" x14ac:dyDescent="0.4">
      <c r="B135" s="89"/>
      <c r="C135" s="124" t="s">
        <v>21</v>
      </c>
      <c r="D135" s="17" t="s">
        <v>16</v>
      </c>
      <c r="E135" s="18" t="s">
        <v>94</v>
      </c>
      <c r="F135" s="19"/>
      <c r="G135" s="20">
        <v>20</v>
      </c>
      <c r="H135" s="21"/>
      <c r="I135" s="21"/>
      <c r="J135" s="21"/>
      <c r="K135" s="22"/>
      <c r="L135" s="19"/>
      <c r="M135" s="21"/>
      <c r="N135" s="21">
        <v>20</v>
      </c>
      <c r="O135" s="21"/>
      <c r="P135" s="21"/>
      <c r="Q135" s="95"/>
      <c r="R135" s="23">
        <f t="shared" ref="R135:R159" si="74">SUM(F135:Q135)</f>
        <v>40</v>
      </c>
      <c r="S135" s="23">
        <f t="shared" ref="S135:S158" si="75">+R135/12</f>
        <v>3.3333333333333335</v>
      </c>
      <c r="T135" s="80"/>
    </row>
    <row r="136" spans="2:20" x14ac:dyDescent="0.4">
      <c r="B136" s="89"/>
      <c r="C136" s="125" t="s">
        <v>23</v>
      </c>
      <c r="D136" s="81"/>
      <c r="E136" s="50" t="s">
        <v>95</v>
      </c>
      <c r="F136" s="36"/>
      <c r="G136" s="51">
        <v>20</v>
      </c>
      <c r="H136" s="34"/>
      <c r="I136" s="34"/>
      <c r="J136" s="34"/>
      <c r="K136" s="35"/>
      <c r="L136" s="36"/>
      <c r="M136" s="34"/>
      <c r="N136" s="34">
        <v>20</v>
      </c>
      <c r="O136" s="34"/>
      <c r="P136" s="34"/>
      <c r="Q136" s="49"/>
      <c r="R136" s="62">
        <f t="shared" si="74"/>
        <v>40</v>
      </c>
      <c r="S136" s="62">
        <f t="shared" si="75"/>
        <v>3.3333333333333335</v>
      </c>
      <c r="T136" s="82"/>
    </row>
    <row r="137" spans="2:20" x14ac:dyDescent="0.4">
      <c r="B137" s="89"/>
      <c r="C137" s="125"/>
      <c r="D137" s="91"/>
      <c r="E137" s="50"/>
      <c r="F137" s="36"/>
      <c r="G137" s="51"/>
      <c r="H137" s="34"/>
      <c r="I137" s="34"/>
      <c r="J137" s="34"/>
      <c r="K137" s="35"/>
      <c r="L137" s="36"/>
      <c r="M137" s="34"/>
      <c r="N137" s="34"/>
      <c r="O137" s="34"/>
      <c r="P137" s="34"/>
      <c r="Q137" s="49"/>
      <c r="R137" s="62">
        <f t="shared" si="74"/>
        <v>0</v>
      </c>
      <c r="S137" s="62">
        <f t="shared" si="75"/>
        <v>0</v>
      </c>
      <c r="T137" s="82"/>
    </row>
    <row r="138" spans="2:20" x14ac:dyDescent="0.4">
      <c r="B138" s="89"/>
      <c r="C138" s="125"/>
      <c r="D138" s="108" t="s">
        <v>14</v>
      </c>
      <c r="E138" s="50" t="s">
        <v>96</v>
      </c>
      <c r="F138" s="36"/>
      <c r="G138" s="34"/>
      <c r="H138" s="34"/>
      <c r="I138" s="34">
        <v>10</v>
      </c>
      <c r="J138" s="34"/>
      <c r="K138" s="35"/>
      <c r="L138" s="36"/>
      <c r="M138" s="34"/>
      <c r="N138" s="34"/>
      <c r="O138" s="34"/>
      <c r="P138" s="34"/>
      <c r="Q138" s="35"/>
      <c r="R138" s="62">
        <f t="shared" si="74"/>
        <v>10</v>
      </c>
      <c r="S138" s="62">
        <f t="shared" si="75"/>
        <v>0.83333333333333337</v>
      </c>
      <c r="T138" s="82"/>
    </row>
    <row r="139" spans="2:20" x14ac:dyDescent="0.4">
      <c r="B139" s="89"/>
      <c r="C139" s="125"/>
      <c r="D139" s="81"/>
      <c r="E139" s="50" t="s">
        <v>97</v>
      </c>
      <c r="F139" s="36"/>
      <c r="G139" s="34"/>
      <c r="H139" s="34"/>
      <c r="I139" s="34"/>
      <c r="J139" s="34"/>
      <c r="K139" s="35"/>
      <c r="L139" s="36"/>
      <c r="M139" s="34">
        <v>10</v>
      </c>
      <c r="N139" s="34"/>
      <c r="O139" s="34"/>
      <c r="P139" s="34"/>
      <c r="Q139" s="35"/>
      <c r="R139" s="62">
        <f t="shared" si="74"/>
        <v>10</v>
      </c>
      <c r="S139" s="62">
        <f t="shared" si="75"/>
        <v>0.83333333333333337</v>
      </c>
      <c r="T139" s="82"/>
    </row>
    <row r="140" spans="2:20" x14ac:dyDescent="0.4">
      <c r="B140" s="89"/>
      <c r="C140" s="125"/>
      <c r="D140" s="91"/>
      <c r="E140" s="50"/>
      <c r="F140" s="36"/>
      <c r="G140" s="34"/>
      <c r="H140" s="34"/>
      <c r="I140" s="34"/>
      <c r="J140" s="34"/>
      <c r="K140" s="35"/>
      <c r="L140" s="36"/>
      <c r="M140" s="34"/>
      <c r="N140" s="34"/>
      <c r="O140" s="34"/>
      <c r="P140" s="34"/>
      <c r="Q140" s="35"/>
      <c r="R140" s="62">
        <f t="shared" si="74"/>
        <v>0</v>
      </c>
      <c r="S140" s="62">
        <f t="shared" si="75"/>
        <v>0</v>
      </c>
      <c r="T140" s="82"/>
    </row>
    <row r="141" spans="2:20" x14ac:dyDescent="0.4">
      <c r="B141" s="89"/>
      <c r="C141" s="125"/>
      <c r="D141" s="108" t="s">
        <v>93</v>
      </c>
      <c r="E141" s="50" t="s">
        <v>98</v>
      </c>
      <c r="F141" s="36"/>
      <c r="G141" s="34"/>
      <c r="H141" s="34"/>
      <c r="I141" s="34"/>
      <c r="J141" s="34"/>
      <c r="K141" s="35"/>
      <c r="L141" s="36">
        <v>100</v>
      </c>
      <c r="M141" s="34"/>
      <c r="N141" s="34"/>
      <c r="O141" s="34"/>
      <c r="P141" s="34"/>
      <c r="Q141" s="35"/>
      <c r="R141" s="62">
        <f t="shared" si="74"/>
        <v>100</v>
      </c>
      <c r="S141" s="62">
        <f t="shared" si="75"/>
        <v>8.3333333333333339</v>
      </c>
      <c r="T141" s="82"/>
    </row>
    <row r="142" spans="2:20" x14ac:dyDescent="0.4">
      <c r="B142" s="89"/>
      <c r="C142" s="125"/>
      <c r="D142" s="81"/>
      <c r="E142" s="50"/>
      <c r="F142" s="36"/>
      <c r="G142" s="34"/>
      <c r="H142" s="34"/>
      <c r="I142" s="34"/>
      <c r="J142" s="34"/>
      <c r="K142" s="35"/>
      <c r="L142" s="36"/>
      <c r="M142" s="34"/>
      <c r="N142" s="34"/>
      <c r="O142" s="34"/>
      <c r="P142" s="34"/>
      <c r="Q142" s="35"/>
      <c r="R142" s="62">
        <f t="shared" si="74"/>
        <v>0</v>
      </c>
      <c r="S142" s="62">
        <f t="shared" si="75"/>
        <v>0</v>
      </c>
      <c r="T142" s="82"/>
    </row>
    <row r="143" spans="2:20" x14ac:dyDescent="0.4">
      <c r="B143" s="89"/>
      <c r="C143" s="125"/>
      <c r="D143" s="91"/>
      <c r="E143" s="50"/>
      <c r="F143" s="36"/>
      <c r="G143" s="34"/>
      <c r="H143" s="34"/>
      <c r="I143" s="34"/>
      <c r="J143" s="34"/>
      <c r="K143" s="35"/>
      <c r="L143" s="36"/>
      <c r="M143" s="34"/>
      <c r="N143" s="34"/>
      <c r="O143" s="34"/>
      <c r="P143" s="34"/>
      <c r="Q143" s="35"/>
      <c r="R143" s="62">
        <f t="shared" si="74"/>
        <v>0</v>
      </c>
      <c r="S143" s="62">
        <f t="shared" si="75"/>
        <v>0</v>
      </c>
      <c r="T143" s="82"/>
    </row>
    <row r="144" spans="2:20" x14ac:dyDescent="0.4">
      <c r="B144" s="89"/>
      <c r="C144" s="125"/>
      <c r="D144" s="108" t="s">
        <v>22</v>
      </c>
      <c r="E144" s="50" t="s">
        <v>28</v>
      </c>
      <c r="F144" s="36"/>
      <c r="G144" s="34"/>
      <c r="H144" s="34"/>
      <c r="I144" s="34"/>
      <c r="J144" s="34"/>
      <c r="K144" s="35">
        <v>70</v>
      </c>
      <c r="L144" s="36"/>
      <c r="M144" s="34"/>
      <c r="N144" s="34"/>
      <c r="O144" s="34"/>
      <c r="P144" s="34"/>
      <c r="Q144" s="34"/>
      <c r="R144" s="62">
        <f t="shared" si="74"/>
        <v>70</v>
      </c>
      <c r="S144" s="62">
        <f t="shared" si="75"/>
        <v>5.833333333333333</v>
      </c>
      <c r="T144" s="82"/>
    </row>
    <row r="145" spans="2:20" x14ac:dyDescent="0.4">
      <c r="B145" s="89"/>
      <c r="C145" s="125"/>
      <c r="D145" s="81"/>
      <c r="E145" s="50" t="s">
        <v>99</v>
      </c>
      <c r="F145" s="36">
        <v>30</v>
      </c>
      <c r="G145" s="34"/>
      <c r="H145" s="34"/>
      <c r="I145" s="34"/>
      <c r="J145" s="129"/>
      <c r="K145" s="35"/>
      <c r="L145" s="36"/>
      <c r="M145" s="34"/>
      <c r="N145" s="34"/>
      <c r="O145" s="34"/>
      <c r="P145" s="34"/>
      <c r="Q145" s="35"/>
      <c r="R145" s="62">
        <f t="shared" si="74"/>
        <v>30</v>
      </c>
      <c r="S145" s="62">
        <f t="shared" si="75"/>
        <v>2.5</v>
      </c>
      <c r="T145" s="82"/>
    </row>
    <row r="146" spans="2:20" x14ac:dyDescent="0.4">
      <c r="B146" s="89"/>
      <c r="C146" s="125"/>
      <c r="D146" s="91"/>
      <c r="E146" s="50"/>
      <c r="F146" s="36"/>
      <c r="G146" s="34"/>
      <c r="H146" s="34"/>
      <c r="I146" s="34"/>
      <c r="J146" s="34"/>
      <c r="K146" s="35"/>
      <c r="L146" s="36"/>
      <c r="M146" s="34"/>
      <c r="N146" s="34"/>
      <c r="O146" s="34"/>
      <c r="P146" s="34"/>
      <c r="Q146" s="35"/>
      <c r="R146" s="62">
        <f t="shared" si="74"/>
        <v>0</v>
      </c>
      <c r="S146" s="62">
        <f t="shared" si="75"/>
        <v>0</v>
      </c>
      <c r="T146" s="82"/>
    </row>
    <row r="147" spans="2:20" x14ac:dyDescent="0.4">
      <c r="B147" s="89"/>
      <c r="C147" s="125"/>
      <c r="D147" s="108" t="s">
        <v>29</v>
      </c>
      <c r="E147" s="50" t="s">
        <v>100</v>
      </c>
      <c r="F147" s="36"/>
      <c r="G147" s="34"/>
      <c r="H147" s="34">
        <v>30</v>
      </c>
      <c r="I147" s="34"/>
      <c r="J147" s="34"/>
      <c r="K147" s="35">
        <v>30</v>
      </c>
      <c r="L147" s="36"/>
      <c r="M147" s="34"/>
      <c r="N147" s="34">
        <v>30</v>
      </c>
      <c r="O147" s="34"/>
      <c r="P147" s="34"/>
      <c r="Q147" s="34">
        <v>30</v>
      </c>
      <c r="R147" s="62">
        <f t="shared" ref="R147:R148" si="76">SUM(F147:Q147)</f>
        <v>120</v>
      </c>
      <c r="S147" s="62">
        <f t="shared" si="75"/>
        <v>10</v>
      </c>
      <c r="T147" s="82"/>
    </row>
    <row r="148" spans="2:20" x14ac:dyDescent="0.4">
      <c r="B148" s="89"/>
      <c r="C148" s="125"/>
      <c r="D148" s="91"/>
      <c r="E148" s="50"/>
      <c r="F148" s="36"/>
      <c r="G148" s="34"/>
      <c r="H148" s="34"/>
      <c r="I148" s="34"/>
      <c r="J148" s="129"/>
      <c r="K148" s="35"/>
      <c r="L148" s="36"/>
      <c r="M148" s="34"/>
      <c r="N148" s="34"/>
      <c r="O148" s="34"/>
      <c r="P148" s="34"/>
      <c r="Q148" s="35"/>
      <c r="R148" s="62">
        <f t="shared" si="76"/>
        <v>0</v>
      </c>
      <c r="S148" s="62">
        <f t="shared" si="75"/>
        <v>0</v>
      </c>
      <c r="T148" s="82"/>
    </row>
    <row r="149" spans="2:20" x14ac:dyDescent="0.4">
      <c r="B149" s="89"/>
      <c r="C149" s="125"/>
      <c r="D149" s="108" t="s">
        <v>17</v>
      </c>
      <c r="E149" s="50" t="s">
        <v>101</v>
      </c>
      <c r="F149" s="36"/>
      <c r="G149" s="34"/>
      <c r="H149" s="34"/>
      <c r="I149" s="34"/>
      <c r="J149" s="34">
        <v>30</v>
      </c>
      <c r="K149" s="35"/>
      <c r="L149" s="36"/>
      <c r="M149" s="34"/>
      <c r="N149" s="34"/>
      <c r="O149" s="34"/>
      <c r="P149" s="34"/>
      <c r="Q149" s="35"/>
      <c r="R149" s="62">
        <f t="shared" si="74"/>
        <v>30</v>
      </c>
      <c r="S149" s="62">
        <f t="shared" si="75"/>
        <v>2.5</v>
      </c>
      <c r="T149" s="82"/>
    </row>
    <row r="150" spans="2:20" x14ac:dyDescent="0.4">
      <c r="B150" s="89"/>
      <c r="C150" s="125"/>
      <c r="D150" s="81"/>
      <c r="E150" s="50" t="s">
        <v>102</v>
      </c>
      <c r="F150" s="36"/>
      <c r="G150" s="34"/>
      <c r="H150" s="34">
        <v>10</v>
      </c>
      <c r="I150" s="34">
        <v>20</v>
      </c>
      <c r="J150" s="34">
        <v>20</v>
      </c>
      <c r="K150" s="35"/>
      <c r="L150" s="36"/>
      <c r="M150" s="34"/>
      <c r="N150" s="34">
        <v>20</v>
      </c>
      <c r="O150" s="34">
        <v>20</v>
      </c>
      <c r="P150" s="34"/>
      <c r="Q150" s="35"/>
      <c r="R150" s="62">
        <f t="shared" si="74"/>
        <v>90</v>
      </c>
      <c r="S150" s="62">
        <f t="shared" si="75"/>
        <v>7.5</v>
      </c>
      <c r="T150" s="82"/>
    </row>
    <row r="151" spans="2:20" x14ac:dyDescent="0.4">
      <c r="B151" s="89"/>
      <c r="C151" s="125"/>
      <c r="D151" s="81"/>
      <c r="E151" s="50" t="s">
        <v>103</v>
      </c>
      <c r="F151" s="36"/>
      <c r="G151" s="34"/>
      <c r="H151" s="34"/>
      <c r="I151" s="34"/>
      <c r="J151" s="34"/>
      <c r="K151" s="35"/>
      <c r="L151" s="36"/>
      <c r="M151" s="34"/>
      <c r="N151" s="34"/>
      <c r="O151" s="34"/>
      <c r="P151" s="34"/>
      <c r="Q151" s="35">
        <v>20</v>
      </c>
      <c r="R151" s="62">
        <f t="shared" si="74"/>
        <v>20</v>
      </c>
      <c r="S151" s="62">
        <f t="shared" si="75"/>
        <v>1.6666666666666667</v>
      </c>
      <c r="T151" s="82"/>
    </row>
    <row r="152" spans="2:20" x14ac:dyDescent="0.4">
      <c r="B152" s="89"/>
      <c r="C152" s="125"/>
      <c r="D152" s="81"/>
      <c r="E152" s="50"/>
      <c r="F152" s="36"/>
      <c r="G152" s="34"/>
      <c r="H152" s="34"/>
      <c r="I152" s="34"/>
      <c r="J152" s="34"/>
      <c r="K152" s="35"/>
      <c r="L152" s="36"/>
      <c r="M152" s="34"/>
      <c r="N152" s="34"/>
      <c r="O152" s="34"/>
      <c r="P152" s="34"/>
      <c r="Q152" s="35"/>
      <c r="R152" s="62">
        <f t="shared" si="74"/>
        <v>0</v>
      </c>
      <c r="S152" s="62">
        <f t="shared" si="75"/>
        <v>0</v>
      </c>
      <c r="T152" s="82"/>
    </row>
    <row r="153" spans="2:20" x14ac:dyDescent="0.4">
      <c r="B153" s="89"/>
      <c r="C153" s="125"/>
      <c r="D153" s="81"/>
      <c r="E153" s="50"/>
      <c r="F153" s="36"/>
      <c r="G153" s="34"/>
      <c r="H153" s="34"/>
      <c r="I153" s="34"/>
      <c r="J153" s="34"/>
      <c r="K153" s="35"/>
      <c r="L153" s="36"/>
      <c r="M153" s="34"/>
      <c r="N153" s="34"/>
      <c r="O153" s="34"/>
      <c r="P153" s="34"/>
      <c r="Q153" s="35"/>
      <c r="R153" s="62">
        <f t="shared" si="74"/>
        <v>0</v>
      </c>
      <c r="S153" s="62">
        <f t="shared" si="75"/>
        <v>0</v>
      </c>
      <c r="T153" s="82"/>
    </row>
    <row r="154" spans="2:20" x14ac:dyDescent="0.4">
      <c r="B154" s="89"/>
      <c r="C154" s="125"/>
      <c r="D154" s="81"/>
      <c r="E154" s="50"/>
      <c r="F154" s="36"/>
      <c r="G154" s="34"/>
      <c r="H154" s="34"/>
      <c r="I154" s="34"/>
      <c r="J154" s="34"/>
      <c r="K154" s="35"/>
      <c r="L154" s="36"/>
      <c r="M154" s="34"/>
      <c r="N154" s="34"/>
      <c r="O154" s="34"/>
      <c r="P154" s="34"/>
      <c r="Q154" s="35"/>
      <c r="R154" s="62">
        <f t="shared" si="74"/>
        <v>0</v>
      </c>
      <c r="S154" s="62">
        <f t="shared" si="75"/>
        <v>0</v>
      </c>
      <c r="T154" s="82"/>
    </row>
    <row r="155" spans="2:20" x14ac:dyDescent="0.4">
      <c r="B155" s="89"/>
      <c r="C155" s="125"/>
      <c r="D155" s="81"/>
      <c r="E155" s="50"/>
      <c r="F155" s="36"/>
      <c r="G155" s="34"/>
      <c r="H155" s="34"/>
      <c r="I155" s="34"/>
      <c r="J155" s="34"/>
      <c r="K155" s="35"/>
      <c r="L155" s="36"/>
      <c r="M155" s="34"/>
      <c r="N155" s="34"/>
      <c r="O155" s="34"/>
      <c r="P155" s="34"/>
      <c r="Q155" s="49"/>
      <c r="R155" s="62">
        <f t="shared" si="74"/>
        <v>0</v>
      </c>
      <c r="S155" s="62">
        <f t="shared" si="75"/>
        <v>0</v>
      </c>
      <c r="T155" s="82"/>
    </row>
    <row r="156" spans="2:20" x14ac:dyDescent="0.4">
      <c r="B156" s="89"/>
      <c r="C156" s="125"/>
      <c r="D156" s="81"/>
      <c r="E156" s="50"/>
      <c r="F156" s="36"/>
      <c r="G156" s="34"/>
      <c r="H156" s="34"/>
      <c r="I156" s="34"/>
      <c r="J156" s="34"/>
      <c r="K156" s="35"/>
      <c r="L156" s="36"/>
      <c r="M156" s="34"/>
      <c r="N156" s="34"/>
      <c r="O156" s="34"/>
      <c r="P156" s="34"/>
      <c r="Q156" s="49"/>
      <c r="R156" s="62">
        <f t="shared" si="74"/>
        <v>0</v>
      </c>
      <c r="S156" s="62">
        <f t="shared" si="75"/>
        <v>0</v>
      </c>
      <c r="T156" s="82"/>
    </row>
    <row r="157" spans="2:20" x14ac:dyDescent="0.4">
      <c r="B157" s="89"/>
      <c r="C157" s="125"/>
      <c r="D157" s="81"/>
      <c r="E157" s="50"/>
      <c r="F157" s="36"/>
      <c r="G157" s="34"/>
      <c r="H157" s="34"/>
      <c r="I157" s="34"/>
      <c r="J157" s="34"/>
      <c r="K157" s="35"/>
      <c r="L157" s="36"/>
      <c r="M157" s="34"/>
      <c r="N157" s="34"/>
      <c r="O157" s="34"/>
      <c r="P157" s="34"/>
      <c r="Q157" s="49"/>
      <c r="R157" s="62">
        <f t="shared" ref="R157:R158" si="77">SUM(F157:Q157)</f>
        <v>0</v>
      </c>
      <c r="S157" s="62">
        <f t="shared" si="75"/>
        <v>0</v>
      </c>
      <c r="T157" s="82"/>
    </row>
    <row r="158" spans="2:20" x14ac:dyDescent="0.4">
      <c r="B158" s="89"/>
      <c r="C158" s="125"/>
      <c r="D158" s="91"/>
      <c r="E158" s="50"/>
      <c r="F158" s="36"/>
      <c r="G158" s="34"/>
      <c r="H158" s="34"/>
      <c r="I158" s="34"/>
      <c r="J158" s="34"/>
      <c r="K158" s="35"/>
      <c r="L158" s="36"/>
      <c r="M158" s="34"/>
      <c r="N158" s="34"/>
      <c r="O158" s="34"/>
      <c r="P158" s="34"/>
      <c r="Q158" s="49"/>
      <c r="R158" s="62">
        <f t="shared" si="77"/>
        <v>0</v>
      </c>
      <c r="S158" s="62">
        <f t="shared" si="75"/>
        <v>0</v>
      </c>
      <c r="T158" s="82"/>
    </row>
    <row r="159" spans="2:20" x14ac:dyDescent="0.4">
      <c r="B159" s="93"/>
      <c r="C159" s="83"/>
      <c r="D159" s="140"/>
      <c r="E159" s="188" t="s">
        <v>92</v>
      </c>
      <c r="F159" s="189">
        <f>SUM(F135:F158)</f>
        <v>30</v>
      </c>
      <c r="G159" s="190">
        <f t="shared" ref="G159:Q159" si="78">SUM(G135:G158)</f>
        <v>40</v>
      </c>
      <c r="H159" s="190">
        <f t="shared" si="78"/>
        <v>40</v>
      </c>
      <c r="I159" s="190">
        <f t="shared" si="78"/>
        <v>30</v>
      </c>
      <c r="J159" s="190">
        <f t="shared" si="78"/>
        <v>50</v>
      </c>
      <c r="K159" s="190">
        <f t="shared" si="78"/>
        <v>100</v>
      </c>
      <c r="L159" s="189">
        <f t="shared" si="78"/>
        <v>100</v>
      </c>
      <c r="M159" s="190">
        <f t="shared" si="78"/>
        <v>10</v>
      </c>
      <c r="N159" s="190">
        <f t="shared" si="78"/>
        <v>90</v>
      </c>
      <c r="O159" s="190">
        <f t="shared" si="78"/>
        <v>20</v>
      </c>
      <c r="P159" s="190">
        <f t="shared" si="78"/>
        <v>0</v>
      </c>
      <c r="Q159" s="190">
        <f t="shared" si="78"/>
        <v>50</v>
      </c>
      <c r="R159" s="191">
        <f t="shared" si="74"/>
        <v>560</v>
      </c>
      <c r="S159" s="191">
        <f>R159/12</f>
        <v>46.666666666666664</v>
      </c>
      <c r="T159" s="192"/>
    </row>
    <row r="160" spans="2:20" ht="17.100000000000001" customHeight="1" x14ac:dyDescent="0.4">
      <c r="C160" s="9"/>
      <c r="D160" s="9"/>
      <c r="E160" s="9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5"/>
    </row>
    <row r="161" spans="3:20" ht="17.100000000000001" customHeight="1" x14ac:dyDescent="0.4">
      <c r="C161" s="9"/>
      <c r="D161" s="9"/>
      <c r="E161" s="9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5"/>
    </row>
  </sheetData>
  <mergeCells count="20">
    <mergeCell ref="B134:E134"/>
    <mergeCell ref="B9:C9"/>
    <mergeCell ref="B8:C8"/>
    <mergeCell ref="B10:C12"/>
    <mergeCell ref="B26:E26"/>
    <mergeCell ref="B27:C27"/>
    <mergeCell ref="B35:C35"/>
    <mergeCell ref="D43:E43"/>
    <mergeCell ref="B49:E49"/>
    <mergeCell ref="B71:E71"/>
    <mergeCell ref="B100:E100"/>
    <mergeCell ref="B120:E120"/>
    <mergeCell ref="B80:E80"/>
    <mergeCell ref="D44:E44"/>
    <mergeCell ref="B13:C19"/>
    <mergeCell ref="D12:E12"/>
    <mergeCell ref="D19:E19"/>
    <mergeCell ref="B21:E21"/>
    <mergeCell ref="D42:E42"/>
    <mergeCell ref="B127:E127"/>
  </mergeCells>
  <phoneticPr fontId="2" type="noConversion"/>
  <conditionalFormatting sqref="A1:XFD1048576">
    <cfRule type="cellIs" dxfId="0" priority="1" operator="lessThan">
      <formula>0</formula>
    </cfRule>
  </conditionalFormatting>
  <printOptions horizontalCentered="1"/>
  <pageMargins left="0.25" right="0.25" top="0.21" bottom="0.21" header="0.13" footer="0.13"/>
  <pageSetup paperSize="9" scale="29" orientation="portrait" r:id="rId1"/>
  <rowBreaks count="2" manualBreakCount="2">
    <brk id="46" min="1" max="20" man="1"/>
    <brk id="117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통장관리시스템(양식)</vt:lpstr>
      <vt:lpstr>'통장관리시스템(양식)'!Print_Area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이재문</dc:creator>
  <cp:lastModifiedBy>재문 이</cp:lastModifiedBy>
  <cp:lastPrinted>2022-10-01T14:57:31Z</cp:lastPrinted>
  <dcterms:created xsi:type="dcterms:W3CDTF">2015-06-12T12:39:18Z</dcterms:created>
  <dcterms:modified xsi:type="dcterms:W3CDTF">2025-05-10T13:11:41Z</dcterms:modified>
</cp:coreProperties>
</file>